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60" windowWidth="10320" windowHeight="7215" tabRatio="77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2'!$A$1:$AP$59</definedName>
    <definedName name="_xlnm.Print_Area" localSheetId="8">'Додаток 2 до розділу 2'!$A$1:$AP$60</definedName>
    <definedName name="_xlnm.Print_Area" localSheetId="9">'Додаток до розділу 3'!$A$1:$J$56</definedName>
    <definedName name="_xlnm.Print_Area" localSheetId="10">'Додаток до розділу 4'!$A$1:$E$69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25725" calcMode="manual" fullCalcOnLoad="1"/>
</workbook>
</file>

<file path=xl/calcChain.xml><?xml version="1.0" encoding="utf-8"?>
<calcChain xmlns="http://schemas.openxmlformats.org/spreadsheetml/2006/main">
  <c r="C56" i="10"/>
  <c r="D56"/>
  <c r="E56"/>
  <c r="C7" i="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D56"/>
  <c r="E56"/>
  <c r="C56" s="1"/>
  <c r="F56"/>
  <c r="G56"/>
  <c r="H56"/>
  <c r="I56"/>
  <c r="J56"/>
  <c r="C11" i="1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D60"/>
  <c r="E60"/>
  <c r="F60"/>
  <c r="G60"/>
  <c r="H60"/>
  <c r="I60"/>
  <c r="C60" s="1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C10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D59"/>
  <c r="C59" s="1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C6" i="3"/>
  <c r="C7"/>
  <c r="C8"/>
  <c r="C9"/>
  <c r="C10"/>
  <c r="C11"/>
  <c r="C12"/>
  <c r="C13"/>
  <c r="C14"/>
  <c r="C15"/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D39"/>
  <c r="D40"/>
  <c r="D41"/>
  <c r="D42"/>
  <c r="D43"/>
  <c r="D44"/>
  <c r="D45"/>
  <c r="D46"/>
  <c r="R7" i="1"/>
  <c r="R8"/>
  <c r="C9"/>
  <c r="D9"/>
  <c r="E9"/>
  <c r="F9"/>
  <c r="G9"/>
  <c r="H9"/>
  <c r="I9"/>
  <c r="J9"/>
  <c r="K9"/>
  <c r="L9"/>
  <c r="M9"/>
  <c r="N9"/>
  <c r="O9"/>
  <c r="P9"/>
  <c r="Q9"/>
  <c r="S9"/>
  <c r="R9" s="1"/>
  <c r="R21" s="1"/>
  <c r="T9"/>
  <c r="U9"/>
  <c r="V9"/>
  <c r="W9"/>
  <c r="X9"/>
  <c r="R10"/>
  <c r="R11"/>
  <c r="R12"/>
  <c r="R13"/>
  <c r="R14"/>
  <c r="R15"/>
  <c r="R16"/>
  <c r="R17"/>
  <c r="R18"/>
  <c r="R19"/>
  <c r="C21"/>
  <c r="D21"/>
  <c r="E21"/>
  <c r="F21"/>
  <c r="G21"/>
  <c r="H21"/>
  <c r="I21"/>
  <c r="J21"/>
  <c r="K21"/>
  <c r="L21"/>
  <c r="M21"/>
  <c r="N21"/>
  <c r="O21"/>
  <c r="P21"/>
  <c r="Q21"/>
  <c r="S21"/>
  <c r="T21"/>
  <c r="U21"/>
  <c r="V21"/>
  <c r="W21"/>
  <c r="X21"/>
  <c r="R22"/>
  <c r="R23"/>
  <c r="C11" i="11"/>
  <c r="D11"/>
  <c r="E11"/>
  <c r="F11"/>
  <c r="G11"/>
  <c r="H11"/>
  <c r="I11"/>
  <c r="J11"/>
  <c r="K11"/>
  <c r="C41" i="4"/>
  <c r="D41"/>
  <c r="E41"/>
  <c r="C16" i="3"/>
  <c r="D16"/>
  <c r="E16"/>
  <c r="F16"/>
  <c r="G16"/>
  <c r="H16"/>
  <c r="I16"/>
  <c r="J16"/>
</calcChain>
</file>

<file path=xl/sharedStrings.xml><?xml version="1.0" encoding="utf-8"?>
<sst xmlns="http://schemas.openxmlformats.org/spreadsheetml/2006/main" count="914" uniqueCount="417">
  <si>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</si>
  <si>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</si>
  <si>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</si>
  <si>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</si>
  <si>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</si>
  <si>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</si>
  <si>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</si>
  <si>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</si>
  <si>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</si>
  <si>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</si>
  <si>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</si>
  <si>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</si>
  <si>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</si>
  <si>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</si>
  <si>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</si>
  <si>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</si>
  <si>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</si>
  <si>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</si>
  <si>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</si>
  <si>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</si>
  <si>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</si>
  <si>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</si>
  <si>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</si>
  <si>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</si>
  <si>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</si>
  <si>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</si>
  <si>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</si>
  <si>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</si>
  <si>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</si>
  <si>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</si>
  <si>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</si>
  <si>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</si>
  <si>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</si>
  <si>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</si>
  <si>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</si>
  <si>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</si>
  <si>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</si>
  <si>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</si>
  <si>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</si>
  <si>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</si>
  <si>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</si>
  <si>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</si>
  <si>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</si>
  <si>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</si>
  <si>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</si>
  <si>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</si>
  <si>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</si>
  <si>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</si>
  <si>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</si>
  <si>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</si>
  <si>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</si>
  <si>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</si>
  <si>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</si>
  <si>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</si>
  <si>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</si>
  <si>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</si>
  <si>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</si>
  <si>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</si>
  <si>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</si>
  <si>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</si>
  <si>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</si>
  <si>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</si>
  <si>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</si>
  <si>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</si>
  <si>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</si>
  <si>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</si>
  <si>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</si>
  <si>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</si>
  <si>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</si>
  <si>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</si>
  <si>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</si>
  <si>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</si>
  <si>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</si>
  <si>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</si>
  <si>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</si>
  <si>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</si>
  <si>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</si>
  <si>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</si>
  <si>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</si>
  <si>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</si>
  <si>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</si>
  <si>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</si>
  <si>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</si>
  <si>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</si>
  <si>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</si>
  <si>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</si>
  <si>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</si>
  <si>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</si>
  <si>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</si>
  <si>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</si>
  <si>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</si>
  <si>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</si>
  <si>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</si>
  <si>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</si>
  <si>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</si>
  <si>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</si>
  <si>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</si>
  <si>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</si>
  <si>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</si>
  <si>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</si>
  <si>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</si>
  <si>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</si>
  <si>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</si>
  <si>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</si>
  <si>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</si>
  <si>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</si>
  <si>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</si>
  <si>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</si>
  <si>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</si>
  <si>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</si>
  <si>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</si>
  <si>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</si>
  <si>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</si>
  <si>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</si>
  <si>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</si>
  <si>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</si>
  <si>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</si>
  <si>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</si>
  <si>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</si>
  <si>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</si>
  <si>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</si>
  <si>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</si>
  <si>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</si>
  <si>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</si>
  <si>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</si>
  <si>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</si>
  <si>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</si>
  <si>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</si>
  <si>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</si>
  <si>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</si>
  <si>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</si>
  <si>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</si>
  <si>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</si>
  <si>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</si>
  <si>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</si>
  <si>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</si>
  <si>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</si>
  <si>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</si>
  <si>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</si>
  <si>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</si>
  <si>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</si>
  <si>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</si>
  <si>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</si>
  <si>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</si>
  <si>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</si>
  <si>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</si>
  <si>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</si>
  <si>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</si>
  <si>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</si>
  <si>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</si>
  <si>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</si>
  <si>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</si>
  <si>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</si>
  <si>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</si>
  <si>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</si>
  <si>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</si>
  <si>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</si>
  <si>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</si>
  <si>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</si>
  <si>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</si>
  <si>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</si>
  <si>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</si>
  <si>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</si>
  <si>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</si>
  <si>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</si>
  <si>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</si>
  <si>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</si>
  <si>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</si>
  <si>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</si>
  <si>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</si>
  <si>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</si>
  <si>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</si>
  <si>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</si>
  <si>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</si>
  <si>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</si>
  <si>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</si>
  <si>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</si>
  <si>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</si>
  <si>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</si>
  <si>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</si>
  <si>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</si>
  <si>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</si>
  <si>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</si>
  <si>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</si>
  <si>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</si>
  <si>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</si>
  <si>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</si>
  <si>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</si>
  <si>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</si>
  <si>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</si>
  <si>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</si>
  <si>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</si>
  <si>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</si>
  <si>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</si>
  <si>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</si>
  <si>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</si>
  <si>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</si>
  <si>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</si>
  <si>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</si>
  <si>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</si>
  <si>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</si>
  <si>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</si>
  <si>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</si>
  <si>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</si>
  <si>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</si>
  <si>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</si>
  <si>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</si>
  <si>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</si>
  <si>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</si>
  <si>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</si>
  <si>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</si>
  <si>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</si>
  <si>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</si>
  <si>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</si>
  <si>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</si>
  <si>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</si>
  <si>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</si>
  <si>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</si>
  <si>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</si>
  <si>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</si>
  <si>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</si>
  <si>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</si>
  <si>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</si>
  <si>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</si>
  <si>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</si>
  <si>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</si>
  <si>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</si>
  <si>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</si>
  <si>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</si>
  <si>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</si>
  <si>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</si>
  <si>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</si>
  <si>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</si>
  <si>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</si>
  <si>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</si>
  <si>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</si>
  <si>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</si>
  <si>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</si>
  <si>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</si>
  <si>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</si>
  <si>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</si>
  <si>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</si>
  <si>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</si>
  <si>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</si>
  <si>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</si>
  <si>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</si>
  <si>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</si>
  <si>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</si>
  <si>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</si>
  <si>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</si>
  <si>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</si>
  <si>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</si>
  <si>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</si>
  <si>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</si>
  <si>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</si>
  <si>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</si>
  <si>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</si>
  <si>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</si>
  <si>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</si>
  <si>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</si>
  <si>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</si>
  <si>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</si>
  <si>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</si>
  <si>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</si>
  <si>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</si>
  <si>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</si>
  <si>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</si>
  <si>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</si>
  <si>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</si>
  <si>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</si>
  <si>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</si>
  <si>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</si>
  <si>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</si>
  <si>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</si>
  <si>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</si>
  <si>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</si>
  <si>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</si>
  <si>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</si>
  <si>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</si>
  <si>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</si>
  <si>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</si>
  <si>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</si>
  <si>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</si>
  <si>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</si>
  <si>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</si>
  <si>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</si>
  <si>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</si>
  <si>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</si>
  <si>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</si>
  <si>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</si>
  <si>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</si>
  <si>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</si>
  <si>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</si>
  <si>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</si>
  <si>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</si>
  <si>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</si>
  <si>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</si>
  <si>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</si>
  <si>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</si>
  <si>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</si>
  <si>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</si>
  <si>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</si>
  <si>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</si>
  <si>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</si>
  <si>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</si>
  <si>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</si>
  <si>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</si>
  <si>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</si>
  <si>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</si>
  <si>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</si>
  <si>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</si>
  <si>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</si>
  <si>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</si>
  <si>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Інші суди</t>
  </si>
  <si>
    <t>Усього по регіону</t>
  </si>
  <si>
    <t/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</si>
  <si>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</si>
  <si>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</si>
  <si>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</si>
  <si>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</si>
  <si>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</si>
  <si>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</si>
  <si>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</si>
  <si>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</si>
  <si>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</si>
  <si>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</si>
  <si>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</si>
  <si>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</si>
  <si>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</si>
  <si>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</si>
  <si>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</si>
  <si>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</si>
  <si>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</si>
  <si>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</si>
  <si>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</si>
  <si>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</si>
  <si>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</si>
  <si>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</si>
  <si>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</si>
  <si>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</si>
  <si>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</si>
  <si>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</si>
  <si>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</si>
  <si>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</si>
  <si>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</si>
  <si>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101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</si>
  <si>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</si>
  <si>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</si>
  <si>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</si>
  <si>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</si>
  <si>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</si>
  <si>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</si>
  <si>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</si>
  <si>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</si>
  <si>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</si>
  <si>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</si>
  <si>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</si>
  <si>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</si>
  <si>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</si>
  <si>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</si>
  <si>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</si>
  <si>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</si>
  <si>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</si>
  <si>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</si>
  <si>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</si>
  <si>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</si>
  <si>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</si>
  <si>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</si>
  <si>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</si>
  <si>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</si>
  <si>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</si>
  <si>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</si>
  <si>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</si>
  <si>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</si>
  <si>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</si>
  <si>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</si>
  <si>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</si>
  <si>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</si>
  <si>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</si>
  <si>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</si>
  <si>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</si>
  <si>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</si>
  <si>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</si>
  <si>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</si>
  <si>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</si>
  <si>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</si>
  <si>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</si>
  <si>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</si>
  <si>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</si>
  <si>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</si>
  <si>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</si>
  <si>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</si>
  <si>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Усього розглянуто (сума граф 2+3+7)</t>
  </si>
  <si>
    <t>із направленням справи (із гр. 9)</t>
  </si>
  <si>
    <t>Телефон:</t>
  </si>
  <si>
    <t>Факс:</t>
  </si>
  <si>
    <t>Електронна пошта:</t>
  </si>
  <si>
    <t>2016 рік</t>
  </si>
  <si>
    <t>Апеляційний суд Дніпропетровської області ( м. Дніпропетровськ)</t>
  </si>
  <si>
    <t>49000. Дніпропетровська область.м. Дніпропетровськ</t>
  </si>
  <si>
    <t>вул.Харківська. 13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</si>
  <si>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</si>
  <si>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</si>
  <si>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</si>
  <si>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</si>
  <si>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</si>
  <si>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</si>
  <si>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</si>
  <si>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</si>
  <si>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</si>
  <si>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Н.М.Деркач</t>
  </si>
  <si>
    <t xml:space="preserve">М.В. Войтович </t>
  </si>
  <si>
    <t>(056) 744 26 66</t>
  </si>
  <si>
    <t>voytovich@dpa.court.gov.ua</t>
  </si>
  <si>
    <t>6 січня 2017 року</t>
  </si>
  <si>
    <t>Голова суду</t>
  </si>
  <si>
    <t>Начальник відділу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</si>
</sst>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1" fillId="0" borderId="0"/>
    <xf numFmtId="0" fontId="18" fillId="0" borderId="0"/>
  </cellStyleXfs>
  <cellXfs count="351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7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8" fillId="0" borderId="0" xfId="1"/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 applyProtection="1">
      <alignment horizontal="left" vertical="center"/>
    </xf>
    <xf numFmtId="0" fontId="32" fillId="0" borderId="0" xfId="0" applyFont="1"/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textRotation="90" wrapText="1"/>
    </xf>
    <xf numFmtId="0" fontId="30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13" fillId="0" borderId="1" xfId="0" applyNumberFormat="1" applyFont="1" applyBorder="1" applyAlignment="1" applyProtection="1">
      <alignment horizontal="right" vertical="center" wrapText="1"/>
      <protection locked="0"/>
    </xf>
    <xf numFmtId="3" fontId="18" fillId="0" borderId="1" xfId="1" applyNumberFormat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" xfId="1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right" wrapText="1"/>
    </xf>
    <xf numFmtId="3" fontId="2" fillId="0" borderId="1" xfId="5" applyNumberFormat="1" applyFont="1" applyFill="1" applyBorder="1" applyAlignment="1">
      <alignment horizontal="right" vertical="center" wrapText="1"/>
    </xf>
    <xf numFmtId="3" fontId="7" fillId="0" borderId="1" xfId="5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0" fontId="33" fillId="0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5" fillId="0" borderId="0" xfId="0" applyFont="1" applyBorder="1"/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49" fontId="21" fillId="0" borderId="8" xfId="0" applyNumberFormat="1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7" zoomScale="115" zoomScaleNormal="115" zoomScaleSheetLayoutView="130" workbookViewId="0">
      <selection activeCell="B47" sqref="B47:H47"/>
    </sheetView>
  </sheetViews>
  <sheetFormatPr defaultRowHeight="12.75"/>
  <cols>
    <col min="1" max="1" width="1.140625" style="92" customWidth="1"/>
    <col min="2" max="2" width="15.42578125" style="92" customWidth="1"/>
    <col min="3" max="3" width="2.7109375" style="92" customWidth="1"/>
    <col min="4" max="4" width="18.85546875" style="92" customWidth="1"/>
    <col min="5" max="5" width="15.5703125" style="92" customWidth="1"/>
    <col min="6" max="6" width="14.85546875" style="92" customWidth="1"/>
    <col min="7" max="7" width="11" style="92" customWidth="1"/>
    <col min="8" max="8" width="15.5703125" style="92" customWidth="1"/>
    <col min="9" max="16384" width="9.140625" style="92"/>
  </cols>
  <sheetData>
    <row r="1" spans="1:8" ht="12.95" customHeight="1">
      <c r="E1" s="93" t="s">
        <v>18</v>
      </c>
    </row>
    <row r="3" spans="1:8" ht="18.95" customHeight="1">
      <c r="B3" s="197" t="s">
        <v>19</v>
      </c>
      <c r="C3" s="197"/>
      <c r="D3" s="197"/>
      <c r="E3" s="197"/>
      <c r="F3" s="197"/>
      <c r="G3" s="197"/>
      <c r="H3" s="197"/>
    </row>
    <row r="4" spans="1:8" ht="18.95" customHeight="1">
      <c r="B4" s="197" t="s">
        <v>20</v>
      </c>
      <c r="C4" s="197"/>
      <c r="D4" s="197"/>
      <c r="E4" s="197"/>
      <c r="F4" s="197"/>
      <c r="G4" s="197"/>
      <c r="H4" s="197"/>
    </row>
    <row r="5" spans="1:8" ht="18.95" customHeight="1">
      <c r="B5" s="197"/>
      <c r="C5" s="197"/>
      <c r="D5" s="197"/>
      <c r="E5" s="197"/>
      <c r="F5" s="197"/>
      <c r="G5" s="197"/>
      <c r="H5" s="197"/>
    </row>
    <row r="6" spans="1:8" ht="18.95" customHeight="1">
      <c r="B6" s="94"/>
      <c r="C6" s="94"/>
      <c r="D6" s="201" t="s">
        <v>397</v>
      </c>
      <c r="E6" s="201"/>
      <c r="F6" s="201"/>
      <c r="G6" s="94"/>
      <c r="H6" s="94"/>
    </row>
    <row r="7" spans="1:8">
      <c r="E7" s="96" t="s">
        <v>21</v>
      </c>
    </row>
    <row r="8" spans="1:8" ht="18.95" customHeight="1">
      <c r="D8" s="95"/>
      <c r="F8" s="94"/>
      <c r="G8" s="94"/>
      <c r="H8" s="94"/>
    </row>
    <row r="9" spans="1:8" ht="12.75" customHeight="1">
      <c r="D9" s="95"/>
      <c r="F9" s="94"/>
      <c r="G9" s="94"/>
      <c r="H9" s="94"/>
    </row>
    <row r="10" spans="1:8" ht="15.75" customHeight="1">
      <c r="D10" s="95"/>
      <c r="F10" s="94"/>
      <c r="G10" s="94"/>
      <c r="H10" s="94"/>
    </row>
    <row r="11" spans="1:8" ht="14.25" customHeight="1">
      <c r="D11" s="95"/>
      <c r="F11" s="94"/>
      <c r="G11" s="94"/>
      <c r="H11" s="94"/>
    </row>
    <row r="12" spans="1:8" ht="12.95" customHeight="1">
      <c r="E12" s="96"/>
      <c r="F12" s="97"/>
      <c r="G12" s="97"/>
      <c r="H12" s="97"/>
    </row>
    <row r="13" spans="1:8" ht="12.95" customHeight="1">
      <c r="E13" s="96"/>
      <c r="F13" s="97"/>
      <c r="G13" s="97"/>
      <c r="H13" s="97"/>
    </row>
    <row r="14" spans="1:8" ht="12.95" customHeight="1">
      <c r="B14" s="98"/>
      <c r="C14" s="98"/>
      <c r="D14" s="98"/>
      <c r="E14" s="98"/>
    </row>
    <row r="15" spans="1:8" ht="12.95" customHeight="1">
      <c r="A15" s="99"/>
      <c r="B15" s="198" t="s">
        <v>22</v>
      </c>
      <c r="C15" s="199"/>
      <c r="D15" s="200"/>
      <c r="E15" s="100" t="s">
        <v>23</v>
      </c>
      <c r="F15" s="101"/>
      <c r="G15" s="93" t="s">
        <v>24</v>
      </c>
    </row>
    <row r="16" spans="1:8" ht="12.95" customHeight="1">
      <c r="A16" s="99"/>
      <c r="B16" s="102"/>
      <c r="C16" s="93"/>
      <c r="D16" s="103"/>
      <c r="E16" s="104"/>
      <c r="F16" s="101"/>
      <c r="G16" s="93"/>
    </row>
    <row r="17" spans="1:8" ht="12.95" customHeight="1">
      <c r="A17" s="99"/>
      <c r="B17" s="105"/>
      <c r="C17" s="106"/>
      <c r="D17" s="99"/>
      <c r="E17" s="107"/>
      <c r="F17" s="108"/>
      <c r="G17" s="109" t="s">
        <v>25</v>
      </c>
      <c r="H17" s="110"/>
    </row>
    <row r="18" spans="1:8" ht="15.75" customHeight="1">
      <c r="A18" s="99"/>
      <c r="B18" s="188" t="s">
        <v>26</v>
      </c>
      <c r="C18" s="189"/>
      <c r="D18" s="190"/>
      <c r="E18" s="114"/>
      <c r="F18" s="191" t="s">
        <v>27</v>
      </c>
      <c r="G18" s="192"/>
      <c r="H18" s="192"/>
    </row>
    <row r="19" spans="1:8" ht="14.25" customHeight="1">
      <c r="A19" s="99"/>
      <c r="B19" s="188"/>
      <c r="C19" s="189"/>
      <c r="D19" s="190"/>
      <c r="E19" s="114"/>
      <c r="F19" s="193" t="s">
        <v>28</v>
      </c>
      <c r="G19" s="194"/>
      <c r="H19" s="194"/>
    </row>
    <row r="20" spans="1:8" ht="15.75" customHeight="1">
      <c r="A20" s="99"/>
      <c r="B20" s="188"/>
      <c r="C20" s="189"/>
      <c r="D20" s="190"/>
      <c r="E20" s="114"/>
      <c r="F20" s="195" t="s">
        <v>29</v>
      </c>
      <c r="G20" s="196"/>
      <c r="H20" s="196"/>
    </row>
    <row r="21" spans="1:8" ht="13.5" customHeight="1">
      <c r="A21" s="99"/>
      <c r="B21" s="188"/>
      <c r="C21" s="189"/>
      <c r="D21" s="190"/>
      <c r="E21" s="114" t="s">
        <v>30</v>
      </c>
      <c r="F21" s="101"/>
      <c r="G21" s="116"/>
    </row>
    <row r="22" spans="1:8" ht="12.75" customHeight="1">
      <c r="A22" s="99"/>
      <c r="B22" s="188"/>
      <c r="C22" s="189"/>
      <c r="D22" s="190"/>
      <c r="E22" s="117" t="s">
        <v>31</v>
      </c>
      <c r="F22" s="101"/>
      <c r="G22" s="116"/>
    </row>
    <row r="23" spans="1:8" ht="12.75" customHeight="1">
      <c r="A23" s="99"/>
      <c r="B23" s="111"/>
      <c r="C23" s="112"/>
      <c r="D23" s="113"/>
      <c r="E23" s="114"/>
      <c r="F23" s="101"/>
      <c r="G23" s="116"/>
    </row>
    <row r="24" spans="1:8" ht="12.95" customHeight="1">
      <c r="A24" s="99"/>
      <c r="B24" s="118"/>
      <c r="C24" s="119"/>
      <c r="D24" s="99"/>
      <c r="E24" s="107"/>
      <c r="F24" s="101"/>
      <c r="G24" s="115"/>
    </row>
    <row r="25" spans="1:8" ht="12.75" customHeight="1">
      <c r="A25" s="99"/>
      <c r="B25" s="188" t="s">
        <v>32</v>
      </c>
      <c r="C25" s="189"/>
      <c r="D25" s="190"/>
      <c r="E25" s="120" t="s">
        <v>33</v>
      </c>
      <c r="F25" s="121"/>
      <c r="G25" s="122"/>
      <c r="H25" s="122"/>
    </row>
    <row r="26" spans="1:8" ht="12.75" customHeight="1">
      <c r="A26" s="99"/>
      <c r="B26" s="188"/>
      <c r="C26" s="189"/>
      <c r="D26" s="190"/>
      <c r="E26" s="120" t="s">
        <v>34</v>
      </c>
      <c r="F26" s="101"/>
      <c r="G26" s="115"/>
    </row>
    <row r="27" spans="1:8" ht="12.95" customHeight="1">
      <c r="A27" s="99"/>
      <c r="B27" s="101"/>
      <c r="C27" s="97"/>
      <c r="D27" s="99"/>
      <c r="E27" s="117"/>
      <c r="F27" s="121"/>
      <c r="G27" s="122"/>
      <c r="H27" s="122"/>
    </row>
    <row r="28" spans="1:8" ht="12.95" customHeight="1">
      <c r="A28" s="99"/>
      <c r="B28" s="101"/>
      <c r="C28" s="97"/>
      <c r="D28" s="99"/>
      <c r="E28" s="117"/>
      <c r="F28" s="101"/>
      <c r="G28" s="115"/>
    </row>
    <row r="29" spans="1:8" ht="12.95" customHeight="1">
      <c r="A29" s="99"/>
      <c r="B29" s="123"/>
      <c r="C29" s="98"/>
      <c r="D29" s="124"/>
      <c r="E29" s="125"/>
      <c r="F29" s="101"/>
    </row>
    <row r="30" spans="1:8" ht="12.95" customHeight="1">
      <c r="B30" s="126"/>
      <c r="C30" s="126"/>
      <c r="D30" s="126"/>
      <c r="E30" s="126"/>
    </row>
    <row r="31" spans="1:8" ht="12" customHeight="1">
      <c r="B31" s="97"/>
      <c r="C31" s="97"/>
      <c r="D31" s="97"/>
      <c r="E31" s="97"/>
    </row>
    <row r="32" spans="1:8" ht="12.75" hidden="1" customHeight="1">
      <c r="B32" s="97"/>
      <c r="C32" s="97"/>
      <c r="D32" s="97"/>
      <c r="E32" s="97"/>
    </row>
    <row r="33" spans="1:9" ht="12.95" customHeight="1">
      <c r="B33" s="97"/>
      <c r="C33" s="97"/>
      <c r="D33" s="97"/>
      <c r="E33" s="97"/>
    </row>
    <row r="34" spans="1:9" ht="6" customHeight="1">
      <c r="B34" s="97"/>
      <c r="C34" s="97"/>
      <c r="D34" s="97"/>
      <c r="E34" s="97"/>
    </row>
    <row r="35" spans="1:9" ht="12.75" hidden="1" customHeight="1">
      <c r="B35" s="97"/>
      <c r="C35" s="97"/>
      <c r="D35" s="97"/>
      <c r="E35" s="97"/>
    </row>
    <row r="37" spans="1:9" ht="12.95" customHeight="1">
      <c r="B37" s="98"/>
      <c r="C37" s="98"/>
      <c r="D37" s="98"/>
      <c r="E37" s="98"/>
      <c r="F37" s="98"/>
      <c r="G37" s="98"/>
      <c r="H37" s="98"/>
    </row>
    <row r="38" spans="1:9" ht="12.95" customHeight="1">
      <c r="A38" s="99"/>
      <c r="B38" s="127" t="s">
        <v>35</v>
      </c>
      <c r="C38" s="128"/>
      <c r="D38" s="126"/>
      <c r="E38" s="126"/>
      <c r="F38" s="126"/>
      <c r="G38" s="126"/>
      <c r="H38" s="129"/>
      <c r="I38" s="97"/>
    </row>
    <row r="39" spans="1:9" ht="12.95" customHeight="1">
      <c r="A39" s="99"/>
      <c r="B39" s="101"/>
      <c r="C39" s="97"/>
      <c r="D39" s="97"/>
      <c r="E39" s="97"/>
      <c r="F39" s="97"/>
      <c r="G39" s="97"/>
      <c r="H39" s="99"/>
      <c r="I39" s="97"/>
    </row>
    <row r="40" spans="1:9" ht="12.95" customHeight="1">
      <c r="A40" s="99"/>
      <c r="B40" s="208" t="s">
        <v>36</v>
      </c>
      <c r="C40" s="209"/>
      <c r="D40" s="203" t="s">
        <v>398</v>
      </c>
      <c r="E40" s="203"/>
      <c r="F40" s="203"/>
      <c r="G40" s="203"/>
      <c r="H40" s="204"/>
      <c r="I40" s="97"/>
    </row>
    <row r="41" spans="1:9" ht="12.95" customHeight="1">
      <c r="A41" s="99"/>
      <c r="B41" s="101"/>
      <c r="C41" s="97"/>
      <c r="D41" s="126"/>
      <c r="E41" s="126"/>
      <c r="F41" s="126"/>
      <c r="G41" s="126"/>
      <c r="H41" s="129"/>
      <c r="I41" s="97"/>
    </row>
    <row r="42" spans="1:9" ht="12.95" customHeight="1">
      <c r="A42" s="99"/>
      <c r="B42" s="121" t="s">
        <v>37</v>
      </c>
      <c r="C42" s="122"/>
      <c r="D42" s="210" t="s">
        <v>399</v>
      </c>
      <c r="E42" s="203"/>
      <c r="F42" s="203"/>
      <c r="G42" s="203"/>
      <c r="H42" s="204"/>
      <c r="I42" s="97"/>
    </row>
    <row r="43" spans="1:9" ht="12.95" customHeight="1">
      <c r="A43" s="99"/>
      <c r="B43" s="101"/>
      <c r="C43" s="97"/>
      <c r="D43" s="97"/>
      <c r="E43" s="97"/>
      <c r="F43" s="97"/>
      <c r="G43" s="97"/>
      <c r="H43" s="99"/>
      <c r="I43" s="97"/>
    </row>
    <row r="44" spans="1:9" ht="12.95" customHeight="1">
      <c r="A44" s="99"/>
      <c r="B44" s="211" t="s">
        <v>400</v>
      </c>
      <c r="C44" s="212"/>
      <c r="D44" s="212"/>
      <c r="E44" s="212"/>
      <c r="F44" s="212"/>
      <c r="G44" s="212"/>
      <c r="H44" s="213"/>
    </row>
    <row r="45" spans="1:9" ht="12.75" customHeight="1">
      <c r="A45" s="99"/>
      <c r="B45" s="205" t="s">
        <v>38</v>
      </c>
      <c r="C45" s="206"/>
      <c r="D45" s="206"/>
      <c r="E45" s="206"/>
      <c r="F45" s="206"/>
      <c r="G45" s="206"/>
      <c r="H45" s="207"/>
    </row>
    <row r="46" spans="1:9" ht="12.95" customHeight="1">
      <c r="A46" s="99"/>
      <c r="B46" s="101"/>
      <c r="C46" s="97"/>
      <c r="D46" s="97"/>
      <c r="E46" s="97"/>
      <c r="F46" s="97"/>
      <c r="G46" s="97"/>
      <c r="H46" s="99"/>
      <c r="I46" s="97"/>
    </row>
    <row r="47" spans="1:9" ht="12.95" customHeight="1">
      <c r="A47" s="99"/>
      <c r="B47" s="202"/>
      <c r="C47" s="203"/>
      <c r="D47" s="203"/>
      <c r="E47" s="203"/>
      <c r="F47" s="203"/>
      <c r="G47" s="203"/>
      <c r="H47" s="204"/>
      <c r="I47" s="97"/>
    </row>
    <row r="48" spans="1:9" ht="12.95" customHeight="1">
      <c r="A48" s="99"/>
      <c r="B48" s="205" t="s">
        <v>39</v>
      </c>
      <c r="C48" s="206"/>
      <c r="D48" s="206"/>
      <c r="E48" s="206"/>
      <c r="F48" s="206"/>
      <c r="G48" s="206"/>
      <c r="H48" s="207"/>
      <c r="I48" s="97"/>
    </row>
    <row r="49" spans="1:9" ht="12.95" customHeight="1">
      <c r="A49" s="99"/>
      <c r="B49" s="123"/>
      <c r="C49" s="98"/>
      <c r="D49" s="98"/>
      <c r="E49" s="98"/>
      <c r="F49" s="98"/>
      <c r="G49" s="98"/>
      <c r="H49" s="124"/>
      <c r="I49" s="97"/>
    </row>
    <row r="50" spans="1:9" ht="12.95" customHeight="1">
      <c r="B50" s="126"/>
      <c r="C50" s="126"/>
      <c r="D50" s="126"/>
      <c r="E50" s="126"/>
      <c r="F50" s="126"/>
      <c r="G50" s="126"/>
      <c r="H50" s="126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29" type="noConversion"/>
  <pageMargins left="0.9448818897637796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&amp;C&amp;LAF036600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6"/>
  <sheetViews>
    <sheetView zoomScaleNormal="100" zoomScaleSheetLayoutView="100" workbookViewId="0">
      <selection activeCell="A57" sqref="A57:IV682"/>
    </sheetView>
  </sheetViews>
  <sheetFormatPr defaultColWidth="9.42578125" defaultRowHeight="12.75"/>
  <cols>
    <col min="1" max="1" width="4.7109375" style="72" customWidth="1"/>
    <col min="2" max="2" width="39" style="72" customWidth="1"/>
    <col min="3" max="3" width="13" style="72" customWidth="1"/>
    <col min="4" max="4" width="13.42578125" style="72" customWidth="1"/>
    <col min="5" max="5" width="13.28515625" style="72" customWidth="1"/>
    <col min="6" max="6" width="13.140625" style="72" customWidth="1"/>
    <col min="7" max="7" width="14" style="72" customWidth="1"/>
    <col min="8" max="8" width="12.85546875" style="72" customWidth="1"/>
    <col min="9" max="10" width="11.85546875" style="72" customWidth="1"/>
    <col min="11" max="16384" width="9.42578125" style="72"/>
  </cols>
  <sheetData>
    <row r="1" spans="1:15" ht="37.5" customHeight="1">
      <c r="A1" s="348" t="s">
        <v>217</v>
      </c>
      <c r="B1" s="348"/>
      <c r="C1" s="348"/>
      <c r="D1" s="348"/>
      <c r="E1" s="348"/>
      <c r="F1" s="348"/>
      <c r="G1" s="348"/>
      <c r="H1" s="348"/>
      <c r="I1" s="348"/>
      <c r="J1" s="146"/>
    </row>
    <row r="2" spans="1:15">
      <c r="A2" s="274" t="s">
        <v>68</v>
      </c>
      <c r="B2" s="275" t="s">
        <v>269</v>
      </c>
      <c r="C2" s="242" t="s">
        <v>208</v>
      </c>
      <c r="D2" s="242" t="s">
        <v>209</v>
      </c>
      <c r="E2" s="242" t="s">
        <v>113</v>
      </c>
      <c r="F2" s="242" t="s">
        <v>210</v>
      </c>
      <c r="G2" s="250" t="s">
        <v>207</v>
      </c>
      <c r="H2" s="250"/>
      <c r="I2" s="250"/>
      <c r="J2" s="250"/>
    </row>
    <row r="3" spans="1:15" ht="48" customHeight="1">
      <c r="A3" s="274"/>
      <c r="B3" s="276"/>
      <c r="C3" s="243"/>
      <c r="D3" s="243"/>
      <c r="E3" s="243"/>
      <c r="F3" s="243"/>
      <c r="G3" s="242" t="s">
        <v>94</v>
      </c>
      <c r="H3" s="242" t="s">
        <v>112</v>
      </c>
      <c r="I3" s="245" t="s">
        <v>301</v>
      </c>
      <c r="J3" s="272"/>
    </row>
    <row r="4" spans="1:15" ht="18" customHeight="1">
      <c r="A4" s="274"/>
      <c r="B4" s="277"/>
      <c r="C4" s="244"/>
      <c r="D4" s="244"/>
      <c r="E4" s="244"/>
      <c r="F4" s="244"/>
      <c r="G4" s="244"/>
      <c r="H4" s="244"/>
      <c r="I4" s="70" t="s">
        <v>175</v>
      </c>
      <c r="J4" s="70" t="s">
        <v>62</v>
      </c>
    </row>
    <row r="5" spans="1:15">
      <c r="A5" s="17" t="s">
        <v>186</v>
      </c>
      <c r="B5" s="17" t="s">
        <v>187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85"/>
      <c r="L5" s="185"/>
      <c r="M5" s="185"/>
      <c r="N5" s="185"/>
      <c r="O5" s="185"/>
    </row>
    <row r="6" spans="1:15" ht="12.75" hidden="1" customHeight="1">
      <c r="A6" s="140"/>
      <c r="B6" s="141" t="s">
        <v>311</v>
      </c>
      <c r="C6" s="134"/>
      <c r="D6" s="135"/>
      <c r="E6" s="135"/>
      <c r="F6" s="135"/>
      <c r="G6" s="135"/>
      <c r="H6" s="135"/>
      <c r="I6" s="135"/>
      <c r="J6" s="135"/>
      <c r="K6" s="185"/>
      <c r="L6" s="185"/>
      <c r="M6" s="185"/>
      <c r="N6" s="185"/>
      <c r="O6" s="185"/>
    </row>
    <row r="7" spans="1:15" ht="12.75" hidden="1" customHeight="1">
      <c r="A7" s="142" t="s">
        <v>345</v>
      </c>
      <c r="B7" s="143" t="s">
        <v>312</v>
      </c>
      <c r="C7" s="187">
        <f>D7+E7+F7</f>
        <v>0</v>
      </c>
      <c r="D7" s="173"/>
      <c r="E7" s="173"/>
      <c r="F7" s="173"/>
      <c r="G7" s="173"/>
      <c r="H7" s="173"/>
      <c r="I7" s="173"/>
      <c r="J7" s="173"/>
      <c r="K7" s="185"/>
      <c r="L7" s="185"/>
      <c r="M7" s="185"/>
      <c r="N7" s="185"/>
      <c r="O7" s="185"/>
    </row>
    <row r="8" spans="1:15" s="136" customFormat="1" ht="12.95" customHeight="1">
      <c r="A8" s="144" t="s">
        <v>315</v>
      </c>
      <c r="B8" s="145" t="s">
        <v>316</v>
      </c>
      <c r="C8" s="134"/>
      <c r="D8" s="173"/>
      <c r="E8" s="173"/>
      <c r="F8" s="173"/>
      <c r="G8" s="173"/>
      <c r="H8" s="173"/>
      <c r="I8" s="173"/>
      <c r="J8" s="173"/>
      <c r="K8" s="185"/>
      <c r="L8" s="185">
        <v>1</v>
      </c>
      <c r="M8" s="185"/>
      <c r="N8" s="185"/>
      <c r="O8" s="185"/>
    </row>
    <row r="9" spans="1:15" s="136" customFormat="1" ht="12.95" customHeight="1">
      <c r="A9" s="132" t="s">
        <v>346</v>
      </c>
      <c r="B9" s="133" t="s">
        <v>317</v>
      </c>
      <c r="C9" s="187">
        <f t="shared" ref="C9:C56" si="0">D9+E9+F9</f>
        <v>14</v>
      </c>
      <c r="D9" s="173">
        <v>3</v>
      </c>
      <c r="E9" s="173"/>
      <c r="F9" s="173">
        <v>11</v>
      </c>
      <c r="G9" s="173">
        <v>10</v>
      </c>
      <c r="H9" s="173"/>
      <c r="I9" s="173">
        <v>1</v>
      </c>
      <c r="J9" s="173"/>
      <c r="K9" s="185"/>
      <c r="L9" s="185"/>
      <c r="M9" s="185"/>
      <c r="N9" s="185"/>
      <c r="O9" s="185"/>
    </row>
    <row r="10" spans="1:15" s="136" customFormat="1" ht="12.95" customHeight="1">
      <c r="A10" s="132" t="s">
        <v>347</v>
      </c>
      <c r="B10" s="133" t="s">
        <v>318</v>
      </c>
      <c r="C10" s="187">
        <f t="shared" si="0"/>
        <v>6</v>
      </c>
      <c r="D10" s="173">
        <v>2</v>
      </c>
      <c r="E10" s="173"/>
      <c r="F10" s="173">
        <v>4</v>
      </c>
      <c r="G10" s="173">
        <v>3</v>
      </c>
      <c r="H10" s="173"/>
      <c r="I10" s="173">
        <v>1</v>
      </c>
      <c r="J10" s="173"/>
      <c r="K10" s="185"/>
      <c r="L10" s="185"/>
      <c r="M10" s="185"/>
      <c r="N10" s="185"/>
      <c r="O10" s="185"/>
    </row>
    <row r="11" spans="1:15" s="136" customFormat="1" ht="12.95" customHeight="1">
      <c r="A11" s="132" t="s">
        <v>348</v>
      </c>
      <c r="B11" s="133" t="s">
        <v>319</v>
      </c>
      <c r="C11" s="187">
        <f t="shared" si="0"/>
        <v>70</v>
      </c>
      <c r="D11" s="173">
        <v>31</v>
      </c>
      <c r="E11" s="173">
        <v>15</v>
      </c>
      <c r="F11" s="173">
        <v>24</v>
      </c>
      <c r="G11" s="173">
        <v>23</v>
      </c>
      <c r="H11" s="173"/>
      <c r="I11" s="173">
        <v>1</v>
      </c>
      <c r="J11" s="173"/>
      <c r="K11" s="185"/>
      <c r="L11" s="185"/>
      <c r="M11" s="185"/>
      <c r="N11" s="185"/>
      <c r="O11" s="185"/>
    </row>
    <row r="12" spans="1:15" s="136" customFormat="1" ht="12.95" customHeight="1">
      <c r="A12" s="132" t="s">
        <v>349</v>
      </c>
      <c r="B12" s="133" t="s">
        <v>320</v>
      </c>
      <c r="C12" s="187">
        <f t="shared" si="0"/>
        <v>13</v>
      </c>
      <c r="D12" s="173">
        <v>3</v>
      </c>
      <c r="E12" s="173"/>
      <c r="F12" s="173">
        <v>10</v>
      </c>
      <c r="G12" s="173">
        <v>9</v>
      </c>
      <c r="H12" s="173">
        <v>1</v>
      </c>
      <c r="I12" s="173"/>
      <c r="J12" s="173"/>
      <c r="K12" s="185"/>
      <c r="L12" s="185"/>
      <c r="M12" s="185"/>
      <c r="N12" s="185"/>
      <c r="O12" s="185"/>
    </row>
    <row r="13" spans="1:15" s="136" customFormat="1" ht="12.95" customHeight="1">
      <c r="A13" s="132" t="s">
        <v>350</v>
      </c>
      <c r="B13" s="133" t="s">
        <v>321</v>
      </c>
      <c r="C13" s="187">
        <f t="shared" si="0"/>
        <v>2</v>
      </c>
      <c r="D13" s="173">
        <v>1</v>
      </c>
      <c r="E13" s="173"/>
      <c r="F13" s="173">
        <v>1</v>
      </c>
      <c r="G13" s="173"/>
      <c r="H13" s="173"/>
      <c r="I13" s="173"/>
      <c r="J13" s="173">
        <v>1</v>
      </c>
      <c r="K13" s="185"/>
      <c r="L13" s="185"/>
      <c r="M13" s="185"/>
      <c r="N13" s="185"/>
      <c r="O13" s="185"/>
    </row>
    <row r="14" spans="1:15" s="136" customFormat="1" ht="12.95" customHeight="1">
      <c r="A14" s="132" t="s">
        <v>351</v>
      </c>
      <c r="B14" s="133" t="s">
        <v>322</v>
      </c>
      <c r="C14" s="187">
        <f t="shared" si="0"/>
        <v>15</v>
      </c>
      <c r="D14" s="173">
        <v>4</v>
      </c>
      <c r="E14" s="173"/>
      <c r="F14" s="173">
        <v>11</v>
      </c>
      <c r="G14" s="173">
        <v>11</v>
      </c>
      <c r="H14" s="173"/>
      <c r="I14" s="173"/>
      <c r="J14" s="173"/>
      <c r="K14" s="185"/>
      <c r="L14" s="185"/>
      <c r="M14" s="185"/>
      <c r="N14" s="185"/>
      <c r="O14" s="185"/>
    </row>
    <row r="15" spans="1:15" s="136" customFormat="1" ht="12.95" customHeight="1">
      <c r="A15" s="132" t="s">
        <v>352</v>
      </c>
      <c r="B15" s="133" t="s">
        <v>323</v>
      </c>
      <c r="C15" s="187">
        <f t="shared" si="0"/>
        <v>8</v>
      </c>
      <c r="D15" s="173">
        <v>7</v>
      </c>
      <c r="E15" s="173"/>
      <c r="F15" s="173">
        <v>1</v>
      </c>
      <c r="G15" s="173">
        <v>1</v>
      </c>
      <c r="H15" s="173"/>
      <c r="I15" s="173"/>
      <c r="J15" s="173"/>
      <c r="K15" s="185"/>
      <c r="L15" s="185"/>
      <c r="M15" s="185"/>
      <c r="N15" s="185"/>
      <c r="O15" s="185"/>
    </row>
    <row r="16" spans="1:15" s="136" customFormat="1" ht="12.95" customHeight="1">
      <c r="A16" s="132" t="s">
        <v>353</v>
      </c>
      <c r="B16" s="133" t="s">
        <v>324</v>
      </c>
      <c r="C16" s="187">
        <f t="shared" si="0"/>
        <v>53</v>
      </c>
      <c r="D16" s="173">
        <v>43</v>
      </c>
      <c r="E16" s="173">
        <v>3</v>
      </c>
      <c r="F16" s="173">
        <v>7</v>
      </c>
      <c r="G16" s="173">
        <v>6</v>
      </c>
      <c r="H16" s="173"/>
      <c r="I16" s="173">
        <v>1</v>
      </c>
      <c r="J16" s="173"/>
      <c r="K16" s="185"/>
      <c r="L16" s="185"/>
      <c r="M16" s="185"/>
      <c r="N16" s="185"/>
      <c r="O16" s="185"/>
    </row>
    <row r="17" spans="1:15" s="136" customFormat="1" ht="12.95" customHeight="1">
      <c r="A17" s="132" t="s">
        <v>354</v>
      </c>
      <c r="B17" s="133" t="s">
        <v>325</v>
      </c>
      <c r="C17" s="187">
        <f t="shared" si="0"/>
        <v>3</v>
      </c>
      <c r="D17" s="173">
        <v>2</v>
      </c>
      <c r="E17" s="173"/>
      <c r="F17" s="173">
        <v>1</v>
      </c>
      <c r="G17" s="173">
        <v>1</v>
      </c>
      <c r="H17" s="173"/>
      <c r="I17" s="173"/>
      <c r="J17" s="173"/>
      <c r="K17" s="185"/>
      <c r="L17" s="185"/>
      <c r="M17" s="185"/>
      <c r="N17" s="185"/>
      <c r="O17" s="185"/>
    </row>
    <row r="18" spans="1:15" s="136" customFormat="1" ht="12.95" customHeight="1">
      <c r="A18" s="132" t="s">
        <v>355</v>
      </c>
      <c r="B18" s="133" t="s">
        <v>326</v>
      </c>
      <c r="C18" s="187">
        <f t="shared" si="0"/>
        <v>8</v>
      </c>
      <c r="D18" s="173">
        <v>6</v>
      </c>
      <c r="E18" s="173"/>
      <c r="F18" s="173">
        <v>2</v>
      </c>
      <c r="G18" s="173">
        <v>2</v>
      </c>
      <c r="H18" s="173"/>
      <c r="I18" s="173"/>
      <c r="J18" s="173"/>
      <c r="K18" s="185"/>
      <c r="L18" s="185"/>
      <c r="M18" s="185"/>
      <c r="N18" s="185"/>
      <c r="O18" s="185"/>
    </row>
    <row r="19" spans="1:15" s="136" customFormat="1" ht="12.95" customHeight="1">
      <c r="A19" s="132" t="s">
        <v>356</v>
      </c>
      <c r="B19" s="133" t="s">
        <v>0</v>
      </c>
      <c r="C19" s="187">
        <f t="shared" si="0"/>
        <v>19</v>
      </c>
      <c r="D19" s="173">
        <v>12</v>
      </c>
      <c r="E19" s="173"/>
      <c r="F19" s="173">
        <v>7</v>
      </c>
      <c r="G19" s="173">
        <v>7</v>
      </c>
      <c r="H19" s="173"/>
      <c r="I19" s="173"/>
      <c r="J19" s="173"/>
      <c r="K19" s="185"/>
      <c r="L19" s="185"/>
      <c r="M19" s="185"/>
      <c r="N19" s="185"/>
      <c r="O19" s="185"/>
    </row>
    <row r="20" spans="1:15" s="136" customFormat="1" ht="12.95" customHeight="1">
      <c r="A20" s="132" t="s">
        <v>357</v>
      </c>
      <c r="B20" s="133" t="s">
        <v>1</v>
      </c>
      <c r="C20" s="187">
        <f t="shared" si="0"/>
        <v>59</v>
      </c>
      <c r="D20" s="173">
        <v>24</v>
      </c>
      <c r="E20" s="173">
        <v>1</v>
      </c>
      <c r="F20" s="173">
        <v>34</v>
      </c>
      <c r="G20" s="173">
        <v>32</v>
      </c>
      <c r="H20" s="173">
        <v>1</v>
      </c>
      <c r="I20" s="173">
        <v>1</v>
      </c>
      <c r="J20" s="173"/>
      <c r="K20" s="185"/>
      <c r="L20" s="185"/>
      <c r="M20" s="185"/>
      <c r="N20" s="185"/>
      <c r="O20" s="185"/>
    </row>
    <row r="21" spans="1:15" s="136" customFormat="1" ht="12.95" customHeight="1">
      <c r="A21" s="132" t="s">
        <v>358</v>
      </c>
      <c r="B21" s="133" t="s">
        <v>2</v>
      </c>
      <c r="C21" s="187">
        <f t="shared" si="0"/>
        <v>36</v>
      </c>
      <c r="D21" s="173">
        <v>31</v>
      </c>
      <c r="E21" s="173"/>
      <c r="F21" s="173">
        <v>5</v>
      </c>
      <c r="G21" s="173">
        <v>5</v>
      </c>
      <c r="H21" s="173"/>
      <c r="I21" s="173"/>
      <c r="J21" s="173"/>
      <c r="K21" s="185"/>
      <c r="L21" s="185"/>
      <c r="M21" s="185"/>
      <c r="N21" s="185"/>
      <c r="O21" s="185"/>
    </row>
    <row r="22" spans="1:15" s="136" customFormat="1" ht="12.95" customHeight="1">
      <c r="A22" s="132" t="s">
        <v>359</v>
      </c>
      <c r="B22" s="133" t="s">
        <v>327</v>
      </c>
      <c r="C22" s="187">
        <f t="shared" si="0"/>
        <v>55</v>
      </c>
      <c r="D22" s="173">
        <v>39</v>
      </c>
      <c r="E22" s="173">
        <v>3</v>
      </c>
      <c r="F22" s="173">
        <v>13</v>
      </c>
      <c r="G22" s="173">
        <v>11</v>
      </c>
      <c r="H22" s="173">
        <v>1</v>
      </c>
      <c r="I22" s="173">
        <v>1</v>
      </c>
      <c r="J22" s="173"/>
      <c r="K22" s="185"/>
      <c r="L22" s="185"/>
      <c r="M22" s="185"/>
      <c r="N22" s="185"/>
      <c r="O22" s="185"/>
    </row>
    <row r="23" spans="1:15" s="136" customFormat="1" ht="12.95" customHeight="1">
      <c r="A23" s="132" t="s">
        <v>360</v>
      </c>
      <c r="B23" s="133" t="s">
        <v>3</v>
      </c>
      <c r="C23" s="187">
        <f t="shared" si="0"/>
        <v>18</v>
      </c>
      <c r="D23" s="173">
        <v>11</v>
      </c>
      <c r="E23" s="173"/>
      <c r="F23" s="173">
        <v>7</v>
      </c>
      <c r="G23" s="173">
        <v>6</v>
      </c>
      <c r="H23" s="173"/>
      <c r="I23" s="173">
        <v>1</v>
      </c>
      <c r="J23" s="173"/>
      <c r="K23" s="185"/>
      <c r="L23" s="185"/>
      <c r="M23" s="185"/>
      <c r="N23" s="185"/>
      <c r="O23" s="185"/>
    </row>
    <row r="24" spans="1:15" s="136" customFormat="1" ht="12.95" customHeight="1">
      <c r="A24" s="132" t="s">
        <v>361</v>
      </c>
      <c r="B24" s="133" t="s">
        <v>4</v>
      </c>
      <c r="C24" s="187">
        <f t="shared" si="0"/>
        <v>7</v>
      </c>
      <c r="D24" s="173">
        <v>7</v>
      </c>
      <c r="E24" s="173"/>
      <c r="F24" s="173"/>
      <c r="G24" s="173"/>
      <c r="H24" s="173"/>
      <c r="I24" s="173"/>
      <c r="J24" s="173"/>
      <c r="K24" s="185"/>
      <c r="L24" s="185"/>
      <c r="M24" s="185"/>
      <c r="N24" s="185"/>
      <c r="O24" s="185"/>
    </row>
    <row r="25" spans="1:15" s="136" customFormat="1" ht="12.95" customHeight="1">
      <c r="A25" s="132" t="s">
        <v>362</v>
      </c>
      <c r="B25" s="133" t="s">
        <v>5</v>
      </c>
      <c r="C25" s="187">
        <f t="shared" si="0"/>
        <v>28</v>
      </c>
      <c r="D25" s="173">
        <v>9</v>
      </c>
      <c r="E25" s="173"/>
      <c r="F25" s="173">
        <v>19</v>
      </c>
      <c r="G25" s="173">
        <v>14</v>
      </c>
      <c r="H25" s="173">
        <v>3</v>
      </c>
      <c r="I25" s="173">
        <v>2</v>
      </c>
      <c r="J25" s="173"/>
      <c r="K25" s="185"/>
      <c r="L25" s="185"/>
      <c r="M25" s="185"/>
      <c r="N25" s="185"/>
      <c r="O25" s="185"/>
    </row>
    <row r="26" spans="1:15" s="136" customFormat="1" ht="12.95" customHeight="1">
      <c r="A26" s="132" t="s">
        <v>363</v>
      </c>
      <c r="B26" s="133" t="s">
        <v>6</v>
      </c>
      <c r="C26" s="187">
        <f t="shared" si="0"/>
        <v>26</v>
      </c>
      <c r="D26" s="173">
        <v>10</v>
      </c>
      <c r="E26" s="173">
        <v>1</v>
      </c>
      <c r="F26" s="173">
        <v>15</v>
      </c>
      <c r="G26" s="173">
        <v>14</v>
      </c>
      <c r="H26" s="173">
        <v>1</v>
      </c>
      <c r="I26" s="173"/>
      <c r="J26" s="173"/>
      <c r="K26" s="185"/>
      <c r="L26" s="185"/>
      <c r="M26" s="185"/>
      <c r="N26" s="185"/>
      <c r="O26" s="185"/>
    </row>
    <row r="27" spans="1:15" s="136" customFormat="1" ht="12.95" customHeight="1">
      <c r="A27" s="132" t="s">
        <v>364</v>
      </c>
      <c r="B27" s="133" t="s">
        <v>7</v>
      </c>
      <c r="C27" s="187">
        <f t="shared" si="0"/>
        <v>96</v>
      </c>
      <c r="D27" s="173">
        <v>59</v>
      </c>
      <c r="E27" s="173"/>
      <c r="F27" s="173">
        <v>37</v>
      </c>
      <c r="G27" s="173">
        <v>28</v>
      </c>
      <c r="H27" s="173"/>
      <c r="I27" s="173">
        <v>9</v>
      </c>
      <c r="J27" s="173"/>
      <c r="K27" s="185"/>
      <c r="L27" s="185"/>
      <c r="M27" s="185"/>
      <c r="N27" s="185"/>
      <c r="O27" s="185"/>
    </row>
    <row r="28" spans="1:15" s="136" customFormat="1" ht="12.95" customHeight="1">
      <c r="A28" s="132" t="s">
        <v>365</v>
      </c>
      <c r="B28" s="133" t="s">
        <v>8</v>
      </c>
      <c r="C28" s="187">
        <f t="shared" si="0"/>
        <v>6</v>
      </c>
      <c r="D28" s="173">
        <v>3</v>
      </c>
      <c r="E28" s="173"/>
      <c r="F28" s="173">
        <v>3</v>
      </c>
      <c r="G28" s="173">
        <v>3</v>
      </c>
      <c r="H28" s="173"/>
      <c r="I28" s="173"/>
      <c r="J28" s="173"/>
      <c r="K28" s="185"/>
      <c r="L28" s="185"/>
      <c r="M28" s="185"/>
      <c r="N28" s="185"/>
      <c r="O28" s="185"/>
    </row>
    <row r="29" spans="1:15" s="136" customFormat="1" ht="12.95" customHeight="1">
      <c r="A29" s="132" t="s">
        <v>366</v>
      </c>
      <c r="B29" s="133" t="s">
        <v>328</v>
      </c>
      <c r="C29" s="187">
        <f t="shared" si="0"/>
        <v>10</v>
      </c>
      <c r="D29" s="173">
        <v>2</v>
      </c>
      <c r="E29" s="173">
        <v>1</v>
      </c>
      <c r="F29" s="173">
        <v>7</v>
      </c>
      <c r="G29" s="173">
        <v>7</v>
      </c>
      <c r="H29" s="173"/>
      <c r="I29" s="173"/>
      <c r="J29" s="173"/>
      <c r="K29" s="185"/>
      <c r="L29" s="185"/>
      <c r="M29" s="185"/>
      <c r="N29" s="185"/>
      <c r="O29" s="185"/>
    </row>
    <row r="30" spans="1:15" s="136" customFormat="1" ht="12.95" customHeight="1">
      <c r="A30" s="132" t="s">
        <v>367</v>
      </c>
      <c r="B30" s="133" t="s">
        <v>9</v>
      </c>
      <c r="C30" s="187">
        <f t="shared" si="0"/>
        <v>99</v>
      </c>
      <c r="D30" s="173">
        <v>66</v>
      </c>
      <c r="E30" s="173">
        <v>2</v>
      </c>
      <c r="F30" s="173">
        <v>31</v>
      </c>
      <c r="G30" s="173">
        <v>22</v>
      </c>
      <c r="H30" s="173"/>
      <c r="I30" s="173">
        <v>9</v>
      </c>
      <c r="J30" s="173"/>
      <c r="K30" s="185"/>
      <c r="L30" s="185"/>
      <c r="M30" s="185"/>
      <c r="N30" s="185"/>
      <c r="O30" s="185"/>
    </row>
    <row r="31" spans="1:15" s="136" customFormat="1" ht="12.95" customHeight="1">
      <c r="A31" s="132" t="s">
        <v>368</v>
      </c>
      <c r="B31" s="133" t="s">
        <v>329</v>
      </c>
      <c r="C31" s="187">
        <f t="shared" si="0"/>
        <v>0</v>
      </c>
      <c r="D31" s="173"/>
      <c r="E31" s="173"/>
      <c r="F31" s="173"/>
      <c r="G31" s="173"/>
      <c r="H31" s="173"/>
      <c r="I31" s="173"/>
      <c r="J31" s="173"/>
      <c r="K31" s="185"/>
      <c r="L31" s="185"/>
      <c r="M31" s="185"/>
      <c r="N31" s="185"/>
      <c r="O31" s="185"/>
    </row>
    <row r="32" spans="1:15" s="136" customFormat="1" ht="12.95" customHeight="1">
      <c r="A32" s="132" t="s">
        <v>369</v>
      </c>
      <c r="B32" s="133" t="s">
        <v>10</v>
      </c>
      <c r="C32" s="187">
        <f t="shared" si="0"/>
        <v>9</v>
      </c>
      <c r="D32" s="173">
        <v>3</v>
      </c>
      <c r="E32" s="173"/>
      <c r="F32" s="173">
        <v>6</v>
      </c>
      <c r="G32" s="173">
        <v>5</v>
      </c>
      <c r="H32" s="173"/>
      <c r="I32" s="173">
        <v>1</v>
      </c>
      <c r="J32" s="173"/>
      <c r="K32" s="185"/>
      <c r="L32" s="185"/>
      <c r="M32" s="185"/>
      <c r="N32" s="185"/>
      <c r="O32" s="185"/>
    </row>
    <row r="33" spans="1:15" s="136" customFormat="1" ht="12.95" customHeight="1">
      <c r="A33" s="132" t="s">
        <v>370</v>
      </c>
      <c r="B33" s="133" t="s">
        <v>330</v>
      </c>
      <c r="C33" s="187">
        <f t="shared" si="0"/>
        <v>2</v>
      </c>
      <c r="D33" s="173">
        <v>2</v>
      </c>
      <c r="E33" s="173"/>
      <c r="F33" s="173"/>
      <c r="G33" s="173"/>
      <c r="H33" s="173"/>
      <c r="I33" s="173"/>
      <c r="J33" s="173"/>
      <c r="K33" s="185"/>
      <c r="L33" s="185"/>
      <c r="M33" s="185"/>
      <c r="N33" s="185"/>
      <c r="O33" s="185"/>
    </row>
    <row r="34" spans="1:15" s="136" customFormat="1" ht="12.95" customHeight="1">
      <c r="A34" s="132" t="s">
        <v>371</v>
      </c>
      <c r="B34" s="133" t="s">
        <v>331</v>
      </c>
      <c r="C34" s="187">
        <f t="shared" si="0"/>
        <v>11</v>
      </c>
      <c r="D34" s="173">
        <v>7</v>
      </c>
      <c r="E34" s="173"/>
      <c r="F34" s="173">
        <v>4</v>
      </c>
      <c r="G34" s="173">
        <v>4</v>
      </c>
      <c r="H34" s="173"/>
      <c r="I34" s="173"/>
      <c r="J34" s="173"/>
      <c r="K34" s="185"/>
      <c r="L34" s="185"/>
      <c r="M34" s="185"/>
      <c r="N34" s="185"/>
      <c r="O34" s="185"/>
    </row>
    <row r="35" spans="1:15" s="136" customFormat="1" ht="12.95" customHeight="1">
      <c r="A35" s="132" t="s">
        <v>372</v>
      </c>
      <c r="B35" s="133" t="s">
        <v>332</v>
      </c>
      <c r="C35" s="187">
        <f t="shared" si="0"/>
        <v>20</v>
      </c>
      <c r="D35" s="173">
        <v>5</v>
      </c>
      <c r="E35" s="173"/>
      <c r="F35" s="173">
        <v>15</v>
      </c>
      <c r="G35" s="173">
        <v>14</v>
      </c>
      <c r="H35" s="173"/>
      <c r="I35" s="173">
        <v>1</v>
      </c>
      <c r="J35" s="173"/>
      <c r="K35" s="185"/>
      <c r="L35" s="185"/>
      <c r="M35" s="185"/>
      <c r="N35" s="185"/>
      <c r="O35" s="185"/>
    </row>
    <row r="36" spans="1:15" s="136" customFormat="1" ht="12.95" customHeight="1">
      <c r="A36" s="132" t="s">
        <v>373</v>
      </c>
      <c r="B36" s="133" t="s">
        <v>333</v>
      </c>
      <c r="C36" s="187">
        <f t="shared" si="0"/>
        <v>31</v>
      </c>
      <c r="D36" s="173">
        <v>27</v>
      </c>
      <c r="E36" s="173">
        <v>2</v>
      </c>
      <c r="F36" s="173">
        <v>2</v>
      </c>
      <c r="G36" s="173"/>
      <c r="H36" s="173"/>
      <c r="I36" s="173">
        <v>2</v>
      </c>
      <c r="J36" s="173"/>
      <c r="K36" s="185"/>
      <c r="L36" s="185"/>
      <c r="M36" s="185"/>
      <c r="N36" s="185"/>
      <c r="O36" s="185"/>
    </row>
    <row r="37" spans="1:15" s="136" customFormat="1" ht="12.95" customHeight="1">
      <c r="A37" s="132" t="s">
        <v>374</v>
      </c>
      <c r="B37" s="133" t="s">
        <v>334</v>
      </c>
      <c r="C37" s="187">
        <f t="shared" si="0"/>
        <v>29</v>
      </c>
      <c r="D37" s="173">
        <v>17</v>
      </c>
      <c r="E37" s="173"/>
      <c r="F37" s="173">
        <v>12</v>
      </c>
      <c r="G37" s="173">
        <v>12</v>
      </c>
      <c r="H37" s="173"/>
      <c r="I37" s="173"/>
      <c r="J37" s="173"/>
      <c r="K37" s="185"/>
      <c r="L37" s="185"/>
      <c r="M37" s="185"/>
      <c r="N37" s="185"/>
      <c r="O37" s="185"/>
    </row>
    <row r="38" spans="1:15" s="136" customFormat="1" ht="12.95" customHeight="1">
      <c r="A38" s="132" t="s">
        <v>375</v>
      </c>
      <c r="B38" s="133" t="s">
        <v>11</v>
      </c>
      <c r="C38" s="187">
        <f t="shared" si="0"/>
        <v>5</v>
      </c>
      <c r="D38" s="173">
        <v>4</v>
      </c>
      <c r="E38" s="173"/>
      <c r="F38" s="173">
        <v>1</v>
      </c>
      <c r="G38" s="173">
        <v>1</v>
      </c>
      <c r="H38" s="173"/>
      <c r="I38" s="173"/>
      <c r="J38" s="173"/>
      <c r="K38" s="185"/>
      <c r="L38" s="185"/>
      <c r="M38" s="185"/>
      <c r="N38" s="185"/>
      <c r="O38" s="185"/>
    </row>
    <row r="39" spans="1:15" s="136" customFormat="1" ht="12.95" customHeight="1">
      <c r="A39" s="132" t="s">
        <v>376</v>
      </c>
      <c r="B39" s="133" t="s">
        <v>12</v>
      </c>
      <c r="C39" s="187">
        <f t="shared" si="0"/>
        <v>3</v>
      </c>
      <c r="D39" s="173"/>
      <c r="E39" s="173"/>
      <c r="F39" s="173">
        <v>3</v>
      </c>
      <c r="G39" s="173">
        <v>2</v>
      </c>
      <c r="H39" s="173">
        <v>1</v>
      </c>
      <c r="I39" s="173"/>
      <c r="J39" s="173"/>
      <c r="K39" s="185"/>
      <c r="L39" s="185"/>
      <c r="M39" s="185"/>
      <c r="N39" s="185"/>
      <c r="O39" s="185"/>
    </row>
    <row r="40" spans="1:15" s="136" customFormat="1" ht="12.95" customHeight="1">
      <c r="A40" s="132" t="s">
        <v>377</v>
      </c>
      <c r="B40" s="133" t="s">
        <v>335</v>
      </c>
      <c r="C40" s="187">
        <f t="shared" si="0"/>
        <v>3</v>
      </c>
      <c r="D40" s="173">
        <v>2</v>
      </c>
      <c r="E40" s="173"/>
      <c r="F40" s="173">
        <v>1</v>
      </c>
      <c r="G40" s="173">
        <v>1</v>
      </c>
      <c r="H40" s="173"/>
      <c r="I40" s="173"/>
      <c r="J40" s="173"/>
      <c r="K40" s="185"/>
      <c r="L40" s="185"/>
      <c r="M40" s="185"/>
      <c r="N40" s="185"/>
      <c r="O40" s="185"/>
    </row>
    <row r="41" spans="1:15" s="136" customFormat="1" ht="12.95" customHeight="1">
      <c r="A41" s="132" t="s">
        <v>378</v>
      </c>
      <c r="B41" s="133" t="s">
        <v>336</v>
      </c>
      <c r="C41" s="187">
        <f t="shared" si="0"/>
        <v>8</v>
      </c>
      <c r="D41" s="173">
        <v>2</v>
      </c>
      <c r="E41" s="173"/>
      <c r="F41" s="173">
        <v>6</v>
      </c>
      <c r="G41" s="173">
        <v>6</v>
      </c>
      <c r="H41" s="173"/>
      <c r="I41" s="173"/>
      <c r="J41" s="173"/>
      <c r="K41" s="185"/>
      <c r="L41" s="185"/>
      <c r="M41" s="185"/>
      <c r="N41" s="185"/>
      <c r="O41" s="185"/>
    </row>
    <row r="42" spans="1:15" s="136" customFormat="1" ht="12.95" customHeight="1">
      <c r="A42" s="132" t="s">
        <v>379</v>
      </c>
      <c r="B42" s="133" t="s">
        <v>337</v>
      </c>
      <c r="C42" s="187">
        <f t="shared" si="0"/>
        <v>41</v>
      </c>
      <c r="D42" s="173">
        <v>34</v>
      </c>
      <c r="E42" s="173">
        <v>4</v>
      </c>
      <c r="F42" s="173">
        <v>3</v>
      </c>
      <c r="G42" s="173">
        <v>2</v>
      </c>
      <c r="H42" s="173"/>
      <c r="I42" s="173">
        <v>1</v>
      </c>
      <c r="J42" s="173"/>
      <c r="K42" s="185"/>
      <c r="L42" s="185"/>
      <c r="M42" s="185"/>
      <c r="N42" s="185"/>
      <c r="O42" s="185"/>
    </row>
    <row r="43" spans="1:15" s="136" customFormat="1" ht="12.95" customHeight="1">
      <c r="A43" s="132" t="s">
        <v>380</v>
      </c>
      <c r="B43" s="133" t="s">
        <v>13</v>
      </c>
      <c r="C43" s="187">
        <f t="shared" si="0"/>
        <v>26</v>
      </c>
      <c r="D43" s="173">
        <v>10</v>
      </c>
      <c r="E43" s="173">
        <v>1</v>
      </c>
      <c r="F43" s="173">
        <v>15</v>
      </c>
      <c r="G43" s="173">
        <v>15</v>
      </c>
      <c r="H43" s="173"/>
      <c r="I43" s="173"/>
      <c r="J43" s="173"/>
      <c r="K43" s="185"/>
      <c r="L43" s="185"/>
      <c r="M43" s="185"/>
      <c r="N43" s="185"/>
      <c r="O43" s="185"/>
    </row>
    <row r="44" spans="1:15" s="136" customFormat="1" ht="12.95" customHeight="1">
      <c r="A44" s="132" t="s">
        <v>381</v>
      </c>
      <c r="B44" s="133" t="s">
        <v>14</v>
      </c>
      <c r="C44" s="187">
        <f t="shared" si="0"/>
        <v>14</v>
      </c>
      <c r="D44" s="173">
        <v>11</v>
      </c>
      <c r="E44" s="173"/>
      <c r="F44" s="173">
        <v>3</v>
      </c>
      <c r="G44" s="173">
        <v>2</v>
      </c>
      <c r="H44" s="173"/>
      <c r="I44" s="173">
        <v>1</v>
      </c>
      <c r="J44" s="173"/>
      <c r="K44" s="185"/>
      <c r="L44" s="185"/>
      <c r="M44" s="185"/>
      <c r="N44" s="185"/>
      <c r="O44" s="185"/>
    </row>
    <row r="45" spans="1:15" s="136" customFormat="1" ht="12.95" customHeight="1">
      <c r="A45" s="132" t="s">
        <v>382</v>
      </c>
      <c r="B45" s="133" t="s">
        <v>338</v>
      </c>
      <c r="C45" s="187">
        <f t="shared" si="0"/>
        <v>114</v>
      </c>
      <c r="D45" s="173">
        <v>79</v>
      </c>
      <c r="E45" s="173">
        <v>14</v>
      </c>
      <c r="F45" s="173">
        <v>21</v>
      </c>
      <c r="G45" s="173">
        <v>15</v>
      </c>
      <c r="H45" s="173"/>
      <c r="I45" s="173">
        <v>6</v>
      </c>
      <c r="J45" s="173"/>
      <c r="K45" s="185"/>
      <c r="L45" s="185"/>
      <c r="M45" s="185"/>
      <c r="N45" s="185"/>
      <c r="O45" s="185"/>
    </row>
    <row r="46" spans="1:15" s="136" customFormat="1" ht="12.95" customHeight="1">
      <c r="A46" s="132" t="s">
        <v>383</v>
      </c>
      <c r="B46" s="133" t="s">
        <v>339</v>
      </c>
      <c r="C46" s="187">
        <f t="shared" si="0"/>
        <v>134</v>
      </c>
      <c r="D46" s="173">
        <v>108</v>
      </c>
      <c r="E46" s="173">
        <v>3</v>
      </c>
      <c r="F46" s="173">
        <v>23</v>
      </c>
      <c r="G46" s="173">
        <v>21</v>
      </c>
      <c r="H46" s="173"/>
      <c r="I46" s="173">
        <v>2</v>
      </c>
      <c r="J46" s="173"/>
      <c r="K46" s="185"/>
      <c r="L46" s="185"/>
      <c r="M46" s="185"/>
      <c r="N46" s="185"/>
      <c r="O46" s="185"/>
    </row>
    <row r="47" spans="1:15" s="136" customFormat="1" ht="12.95" customHeight="1">
      <c r="A47" s="132" t="s">
        <v>384</v>
      </c>
      <c r="B47" s="133" t="s">
        <v>15</v>
      </c>
      <c r="C47" s="187">
        <f t="shared" si="0"/>
        <v>48</v>
      </c>
      <c r="D47" s="173">
        <v>27</v>
      </c>
      <c r="E47" s="173">
        <v>5</v>
      </c>
      <c r="F47" s="173">
        <v>16</v>
      </c>
      <c r="G47" s="173">
        <v>11</v>
      </c>
      <c r="H47" s="173">
        <v>2</v>
      </c>
      <c r="I47" s="173">
        <v>3</v>
      </c>
      <c r="J47" s="173"/>
      <c r="K47" s="185"/>
      <c r="L47" s="185"/>
      <c r="M47" s="185"/>
      <c r="N47" s="185"/>
      <c r="O47" s="185"/>
    </row>
    <row r="48" spans="1:15" s="136" customFormat="1" ht="12.95" customHeight="1">
      <c r="A48" s="132" t="s">
        <v>385</v>
      </c>
      <c r="B48" s="133" t="s">
        <v>340</v>
      </c>
      <c r="C48" s="187">
        <f t="shared" si="0"/>
        <v>2</v>
      </c>
      <c r="D48" s="173">
        <v>2</v>
      </c>
      <c r="E48" s="173"/>
      <c r="F48" s="173"/>
      <c r="G48" s="173"/>
      <c r="H48" s="173"/>
      <c r="I48" s="173"/>
      <c r="J48" s="173"/>
      <c r="K48" s="185"/>
      <c r="L48" s="185"/>
      <c r="M48" s="185"/>
      <c r="N48" s="185"/>
      <c r="O48" s="185"/>
    </row>
    <row r="49" spans="1:15" s="136" customFormat="1" ht="12.95" customHeight="1">
      <c r="A49" s="132" t="s">
        <v>386</v>
      </c>
      <c r="B49" s="133" t="s">
        <v>16</v>
      </c>
      <c r="C49" s="187">
        <f t="shared" si="0"/>
        <v>41</v>
      </c>
      <c r="D49" s="173">
        <v>18</v>
      </c>
      <c r="E49" s="173">
        <v>1</v>
      </c>
      <c r="F49" s="173">
        <v>22</v>
      </c>
      <c r="G49" s="173">
        <v>14</v>
      </c>
      <c r="H49" s="173">
        <v>1</v>
      </c>
      <c r="I49" s="173">
        <v>7</v>
      </c>
      <c r="J49" s="173"/>
      <c r="K49" s="185"/>
      <c r="L49" s="185"/>
      <c r="M49" s="185"/>
      <c r="N49" s="185"/>
      <c r="O49" s="185"/>
    </row>
    <row r="50" spans="1:15" s="136" customFormat="1" ht="12.95" customHeight="1">
      <c r="A50" s="132" t="s">
        <v>387</v>
      </c>
      <c r="B50" s="133" t="s">
        <v>341</v>
      </c>
      <c r="C50" s="187">
        <f t="shared" si="0"/>
        <v>3</v>
      </c>
      <c r="D50" s="173">
        <v>1</v>
      </c>
      <c r="E50" s="173"/>
      <c r="F50" s="173">
        <v>2</v>
      </c>
      <c r="G50" s="173">
        <v>2</v>
      </c>
      <c r="H50" s="173"/>
      <c r="I50" s="173"/>
      <c r="J50" s="173"/>
      <c r="K50" s="185"/>
      <c r="L50" s="185"/>
      <c r="M50" s="185"/>
      <c r="N50" s="185"/>
      <c r="O50" s="185"/>
    </row>
    <row r="51" spans="1:15" s="136" customFormat="1" ht="12.95" customHeight="1">
      <c r="A51" s="132" t="s">
        <v>388</v>
      </c>
      <c r="B51" s="133" t="s">
        <v>342</v>
      </c>
      <c r="C51" s="187">
        <f t="shared" si="0"/>
        <v>4</v>
      </c>
      <c r="D51" s="173">
        <v>1</v>
      </c>
      <c r="E51" s="173"/>
      <c r="F51" s="173">
        <v>3</v>
      </c>
      <c r="G51" s="173">
        <v>1</v>
      </c>
      <c r="H51" s="173"/>
      <c r="I51" s="173">
        <v>2</v>
      </c>
      <c r="J51" s="173"/>
      <c r="K51" s="185"/>
      <c r="L51" s="185"/>
      <c r="M51" s="185"/>
      <c r="N51" s="185"/>
      <c r="O51" s="185"/>
    </row>
    <row r="52" spans="1:15" s="136" customFormat="1" ht="12.95" customHeight="1">
      <c r="A52" s="132" t="s">
        <v>389</v>
      </c>
      <c r="B52" s="133" t="s">
        <v>17</v>
      </c>
      <c r="C52" s="187">
        <f t="shared" si="0"/>
        <v>18</v>
      </c>
      <c r="D52" s="173">
        <v>15</v>
      </c>
      <c r="E52" s="173"/>
      <c r="F52" s="173">
        <v>3</v>
      </c>
      <c r="G52" s="173">
        <v>2</v>
      </c>
      <c r="H52" s="173">
        <v>1</v>
      </c>
      <c r="I52" s="173"/>
      <c r="J52" s="173"/>
      <c r="K52" s="185"/>
      <c r="L52" s="185"/>
      <c r="M52" s="185"/>
      <c r="N52" s="185"/>
      <c r="O52" s="185"/>
    </row>
    <row r="53" spans="1:15" s="136" customFormat="1" ht="12.95" customHeight="1">
      <c r="A53" s="132" t="s">
        <v>390</v>
      </c>
      <c r="B53" s="133" t="s">
        <v>343</v>
      </c>
      <c r="C53" s="187">
        <f t="shared" si="0"/>
        <v>32</v>
      </c>
      <c r="D53" s="173">
        <v>18</v>
      </c>
      <c r="E53" s="173"/>
      <c r="F53" s="173">
        <v>14</v>
      </c>
      <c r="G53" s="173">
        <v>4</v>
      </c>
      <c r="H53" s="173"/>
      <c r="I53" s="173">
        <v>10</v>
      </c>
      <c r="J53" s="173"/>
      <c r="K53" s="185"/>
      <c r="L53" s="185"/>
      <c r="M53" s="185"/>
      <c r="N53" s="185"/>
      <c r="O53" s="185"/>
    </row>
    <row r="54" spans="1:15" s="136" customFormat="1" ht="12.95" customHeight="1">
      <c r="A54" s="132" t="s">
        <v>391</v>
      </c>
      <c r="B54" s="133" t="s">
        <v>344</v>
      </c>
      <c r="C54" s="187">
        <f t="shared" si="0"/>
        <v>3</v>
      </c>
      <c r="D54" s="173"/>
      <c r="E54" s="173"/>
      <c r="F54" s="173">
        <v>3</v>
      </c>
      <c r="G54" s="173">
        <v>1</v>
      </c>
      <c r="H54" s="173"/>
      <c r="I54" s="173">
        <v>2</v>
      </c>
      <c r="J54" s="173"/>
      <c r="K54" s="185"/>
      <c r="L54" s="185"/>
      <c r="M54" s="185"/>
      <c r="N54" s="185"/>
      <c r="O54" s="185"/>
    </row>
    <row r="55" spans="1:15" s="136" customFormat="1" ht="12.95" customHeight="1">
      <c r="A55" s="132" t="s">
        <v>315</v>
      </c>
      <c r="B55" s="133" t="s">
        <v>313</v>
      </c>
      <c r="C55" s="187">
        <f t="shared" si="0"/>
        <v>0</v>
      </c>
      <c r="D55" s="173"/>
      <c r="E55" s="173"/>
      <c r="F55" s="173"/>
      <c r="G55" s="173"/>
      <c r="H55" s="173"/>
      <c r="I55" s="173"/>
      <c r="J55" s="173"/>
      <c r="K55" s="185"/>
      <c r="L55" s="185"/>
      <c r="M55" s="185"/>
      <c r="N55" s="185"/>
      <c r="O55" s="185"/>
    </row>
    <row r="56" spans="1:15" s="136" customFormat="1" ht="12.95" customHeight="1">
      <c r="A56" s="132" t="s">
        <v>315</v>
      </c>
      <c r="B56" s="133" t="s">
        <v>314</v>
      </c>
      <c r="C56" s="187">
        <f t="shared" si="0"/>
        <v>1252</v>
      </c>
      <c r="D56" s="174">
        <f t="shared" ref="D56:J56" si="1">SUM(D9:D55)</f>
        <v>768</v>
      </c>
      <c r="E56" s="174">
        <f t="shared" si="1"/>
        <v>56</v>
      </c>
      <c r="F56" s="174">
        <f t="shared" si="1"/>
        <v>428</v>
      </c>
      <c r="G56" s="174">
        <f t="shared" si="1"/>
        <v>350</v>
      </c>
      <c r="H56" s="174">
        <f t="shared" si="1"/>
        <v>12</v>
      </c>
      <c r="I56" s="174">
        <f t="shared" si="1"/>
        <v>65</v>
      </c>
      <c r="J56" s="174">
        <f t="shared" si="1"/>
        <v>1</v>
      </c>
      <c r="K56" s="185"/>
      <c r="L56" s="185"/>
      <c r="M56" s="185"/>
      <c r="N56" s="185"/>
      <c r="O56" s="185"/>
    </row>
  </sheetData>
  <mergeCells count="11">
    <mergeCell ref="D2:D4"/>
    <mergeCell ref="E2:E4"/>
    <mergeCell ref="F2:F4"/>
    <mergeCell ref="A1:I1"/>
    <mergeCell ref="G2:J2"/>
    <mergeCell ref="G3:G4"/>
    <mergeCell ref="H3:H4"/>
    <mergeCell ref="I3:J3"/>
    <mergeCell ref="A2:A4"/>
    <mergeCell ref="B2:B4"/>
    <mergeCell ref="C2:C4"/>
  </mergeCells>
  <phoneticPr fontId="14" type="noConversion"/>
  <pageMargins left="1.0236220472440944" right="0.39370078740157483" top="0.94488188976377963" bottom="0.59055118110236227" header="0.11811023622047245" footer="0.11811023622047245"/>
  <pageSetup paperSize="9" scale="65" firstPageNumber="73" fitToHeight="0" pageOrder="overThenDown" orientation="landscape" r:id="rId1"/>
  <headerFooter>
    <oddFooter>&amp;R____&amp;C&amp;R____&amp;C&amp;CФорма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Normal="100" zoomScaleSheetLayoutView="85" workbookViewId="0">
      <selection activeCell="I63" sqref="I63"/>
    </sheetView>
  </sheetViews>
  <sheetFormatPr defaultColWidth="9.42578125" defaultRowHeight="12.75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10" ht="36.75" customHeight="1">
      <c r="A1" s="349" t="s">
        <v>306</v>
      </c>
      <c r="B1" s="349"/>
      <c r="C1" s="349"/>
      <c r="D1" s="349"/>
      <c r="E1" s="349"/>
      <c r="F1" s="148"/>
    </row>
    <row r="2" spans="1:10" ht="15.75" customHeight="1">
      <c r="A2" s="349" t="s">
        <v>307</v>
      </c>
      <c r="B2" s="349"/>
      <c r="C2" s="349"/>
      <c r="D2" s="349"/>
      <c r="E2" s="349"/>
    </row>
    <row r="4" spans="1:10" ht="48">
      <c r="A4" s="69" t="s">
        <v>68</v>
      </c>
      <c r="B4" s="71" t="s">
        <v>269</v>
      </c>
      <c r="C4" s="43" t="s">
        <v>220</v>
      </c>
      <c r="D4" s="43" t="s">
        <v>209</v>
      </c>
      <c r="E4" s="43" t="s">
        <v>219</v>
      </c>
    </row>
    <row r="5" spans="1:10">
      <c r="A5" s="28" t="s">
        <v>186</v>
      </c>
      <c r="B5" s="41" t="s">
        <v>187</v>
      </c>
      <c r="C5" s="44">
        <v>1</v>
      </c>
      <c r="D5" s="42">
        <v>2</v>
      </c>
      <c r="E5" s="44">
        <v>3</v>
      </c>
      <c r="F5" s="185"/>
      <c r="G5" s="185"/>
      <c r="H5" s="185"/>
      <c r="I5" s="185"/>
      <c r="J5" s="185"/>
    </row>
    <row r="6" spans="1:10" ht="12.75" hidden="1" customHeight="1">
      <c r="A6" s="83"/>
      <c r="B6" s="84" t="s">
        <v>311</v>
      </c>
      <c r="C6" s="169"/>
      <c r="D6" s="170"/>
      <c r="E6" s="170"/>
      <c r="F6" s="185"/>
      <c r="G6" s="185"/>
      <c r="H6" s="185"/>
      <c r="I6" s="185"/>
      <c r="J6" s="185"/>
    </row>
    <row r="7" spans="1:10" ht="12.75" hidden="1" customHeight="1">
      <c r="A7" s="85" t="s">
        <v>345</v>
      </c>
      <c r="B7" s="86" t="s">
        <v>312</v>
      </c>
      <c r="C7" s="169"/>
      <c r="D7" s="170"/>
      <c r="E7" s="170"/>
      <c r="F7" s="185"/>
      <c r="G7" s="185"/>
      <c r="H7" s="185"/>
      <c r="I7" s="185"/>
      <c r="J7" s="185"/>
    </row>
    <row r="8" spans="1:10" s="91" customFormat="1" ht="12.95" customHeight="1">
      <c r="A8" s="89" t="s">
        <v>315</v>
      </c>
      <c r="B8" s="90" t="s">
        <v>316</v>
      </c>
      <c r="C8" s="169"/>
      <c r="D8" s="170"/>
      <c r="E8" s="170"/>
      <c r="F8" s="185"/>
      <c r="G8" s="185">
        <v>1</v>
      </c>
      <c r="H8" s="185"/>
      <c r="I8" s="185"/>
      <c r="J8" s="185"/>
    </row>
    <row r="9" spans="1:10" s="91" customFormat="1" ht="12.95" customHeight="1">
      <c r="A9" s="87" t="s">
        <v>346</v>
      </c>
      <c r="B9" s="88" t="s">
        <v>317</v>
      </c>
      <c r="C9" s="169">
        <v>16</v>
      </c>
      <c r="D9" s="170">
        <v>11</v>
      </c>
      <c r="E9" s="170">
        <v>5</v>
      </c>
      <c r="F9" s="185"/>
      <c r="G9" s="185"/>
      <c r="H9" s="185"/>
      <c r="I9" s="185"/>
      <c r="J9" s="185"/>
    </row>
    <row r="10" spans="1:10" s="91" customFormat="1" ht="12.95" customHeight="1">
      <c r="A10" s="87" t="s">
        <v>347</v>
      </c>
      <c r="B10" s="88" t="s">
        <v>318</v>
      </c>
      <c r="C10" s="169">
        <v>4</v>
      </c>
      <c r="D10" s="170">
        <v>3</v>
      </c>
      <c r="E10" s="170">
        <v>1</v>
      </c>
      <c r="F10" s="185"/>
      <c r="G10" s="185"/>
      <c r="H10" s="185"/>
      <c r="I10" s="185"/>
      <c r="J10" s="185"/>
    </row>
    <row r="11" spans="1:10" s="91" customFormat="1" ht="12.95" customHeight="1">
      <c r="A11" s="87" t="s">
        <v>348</v>
      </c>
      <c r="B11" s="88" t="s">
        <v>319</v>
      </c>
      <c r="C11" s="169">
        <v>243</v>
      </c>
      <c r="D11" s="170">
        <v>156</v>
      </c>
      <c r="E11" s="170">
        <v>87</v>
      </c>
      <c r="F11" s="185"/>
      <c r="G11" s="185"/>
      <c r="H11" s="185"/>
      <c r="I11" s="185"/>
      <c r="J11" s="185"/>
    </row>
    <row r="12" spans="1:10" s="91" customFormat="1" ht="12.95" customHeight="1">
      <c r="A12" s="87" t="s">
        <v>349</v>
      </c>
      <c r="B12" s="88" t="s">
        <v>320</v>
      </c>
      <c r="C12" s="169">
        <v>18</v>
      </c>
      <c r="D12" s="170">
        <v>12</v>
      </c>
      <c r="E12" s="170">
        <v>6</v>
      </c>
      <c r="F12" s="185"/>
      <c r="G12" s="185"/>
      <c r="H12" s="185"/>
      <c r="I12" s="185"/>
      <c r="J12" s="185"/>
    </row>
    <row r="13" spans="1:10" s="91" customFormat="1" ht="12.95" customHeight="1">
      <c r="A13" s="87" t="s">
        <v>350</v>
      </c>
      <c r="B13" s="88" t="s">
        <v>321</v>
      </c>
      <c r="C13" s="169">
        <v>2</v>
      </c>
      <c r="D13" s="170">
        <v>2</v>
      </c>
      <c r="E13" s="170"/>
      <c r="F13" s="185"/>
      <c r="G13" s="185"/>
      <c r="H13" s="185"/>
      <c r="I13" s="185"/>
      <c r="J13" s="185"/>
    </row>
    <row r="14" spans="1:10" s="91" customFormat="1" ht="12.95" customHeight="1">
      <c r="A14" s="87" t="s">
        <v>351</v>
      </c>
      <c r="B14" s="88" t="s">
        <v>322</v>
      </c>
      <c r="C14" s="169">
        <v>4</v>
      </c>
      <c r="D14" s="170">
        <v>4</v>
      </c>
      <c r="E14" s="170"/>
      <c r="F14" s="185"/>
      <c r="G14" s="185"/>
      <c r="H14" s="185"/>
      <c r="I14" s="185"/>
      <c r="J14" s="185"/>
    </row>
    <row r="15" spans="1:10" s="91" customFormat="1" ht="12.95" customHeight="1">
      <c r="A15" s="87" t="s">
        <v>352</v>
      </c>
      <c r="B15" s="88" t="s">
        <v>323</v>
      </c>
      <c r="C15" s="169">
        <v>4</v>
      </c>
      <c r="D15" s="170">
        <v>4</v>
      </c>
      <c r="E15" s="170"/>
      <c r="F15" s="185"/>
      <c r="G15" s="185"/>
      <c r="H15" s="185"/>
      <c r="I15" s="185"/>
      <c r="J15" s="185"/>
    </row>
    <row r="16" spans="1:10" s="91" customFormat="1" ht="12.95" customHeight="1">
      <c r="A16" s="87" t="s">
        <v>353</v>
      </c>
      <c r="B16" s="88" t="s">
        <v>324</v>
      </c>
      <c r="C16" s="169">
        <v>36</v>
      </c>
      <c r="D16" s="170">
        <v>15</v>
      </c>
      <c r="E16" s="170">
        <v>21</v>
      </c>
      <c r="F16" s="185"/>
      <c r="G16" s="185"/>
      <c r="H16" s="185"/>
      <c r="I16" s="185"/>
      <c r="J16" s="185"/>
    </row>
    <row r="17" spans="1:10" s="91" customFormat="1" ht="12.95" customHeight="1">
      <c r="A17" s="87" t="s">
        <v>354</v>
      </c>
      <c r="B17" s="88" t="s">
        <v>325</v>
      </c>
      <c r="C17" s="169">
        <v>8</v>
      </c>
      <c r="D17" s="170">
        <v>7</v>
      </c>
      <c r="E17" s="170">
        <v>1</v>
      </c>
      <c r="F17" s="185"/>
      <c r="G17" s="185"/>
      <c r="H17" s="185"/>
      <c r="I17" s="185"/>
      <c r="J17" s="185"/>
    </row>
    <row r="18" spans="1:10" s="91" customFormat="1" ht="12.95" customHeight="1">
      <c r="A18" s="87" t="s">
        <v>355</v>
      </c>
      <c r="B18" s="88" t="s">
        <v>326</v>
      </c>
      <c r="C18" s="169">
        <v>43</v>
      </c>
      <c r="D18" s="170">
        <v>19</v>
      </c>
      <c r="E18" s="170">
        <v>24</v>
      </c>
      <c r="F18" s="185"/>
      <c r="G18" s="185"/>
      <c r="H18" s="185"/>
      <c r="I18" s="185"/>
      <c r="J18" s="185"/>
    </row>
    <row r="19" spans="1:10" s="91" customFormat="1" ht="12.95" customHeight="1">
      <c r="A19" s="87" t="s">
        <v>356</v>
      </c>
      <c r="B19" s="88" t="s">
        <v>0</v>
      </c>
      <c r="C19" s="169">
        <v>7</v>
      </c>
      <c r="D19" s="170">
        <v>5</v>
      </c>
      <c r="E19" s="170">
        <v>2</v>
      </c>
      <c r="F19" s="185"/>
      <c r="G19" s="185"/>
      <c r="H19" s="185"/>
      <c r="I19" s="185"/>
      <c r="J19" s="185"/>
    </row>
    <row r="20" spans="1:10" s="91" customFormat="1" ht="12.95" customHeight="1">
      <c r="A20" s="87" t="s">
        <v>357</v>
      </c>
      <c r="B20" s="88" t="s">
        <v>1</v>
      </c>
      <c r="C20" s="169">
        <v>254</v>
      </c>
      <c r="D20" s="170">
        <v>121</v>
      </c>
      <c r="E20" s="170">
        <v>133</v>
      </c>
      <c r="F20" s="185"/>
      <c r="G20" s="185"/>
      <c r="H20" s="185"/>
      <c r="I20" s="185"/>
      <c r="J20" s="185"/>
    </row>
    <row r="21" spans="1:10" s="91" customFormat="1" ht="12.95" customHeight="1">
      <c r="A21" s="87" t="s">
        <v>358</v>
      </c>
      <c r="B21" s="88" t="s">
        <v>2</v>
      </c>
      <c r="C21" s="169">
        <v>14</v>
      </c>
      <c r="D21" s="170">
        <v>6</v>
      </c>
      <c r="E21" s="170">
        <v>8</v>
      </c>
      <c r="F21" s="185"/>
      <c r="G21" s="185"/>
      <c r="H21" s="185"/>
      <c r="I21" s="185"/>
      <c r="J21" s="185"/>
    </row>
    <row r="22" spans="1:10" s="91" customFormat="1" ht="12.95" customHeight="1">
      <c r="A22" s="87" t="s">
        <v>359</v>
      </c>
      <c r="B22" s="88" t="s">
        <v>327</v>
      </c>
      <c r="C22" s="169">
        <v>4</v>
      </c>
      <c r="D22" s="170">
        <v>2</v>
      </c>
      <c r="E22" s="170">
        <v>2</v>
      </c>
      <c r="F22" s="185"/>
      <c r="G22" s="185"/>
      <c r="H22" s="185"/>
      <c r="I22" s="185"/>
      <c r="J22" s="185"/>
    </row>
    <row r="23" spans="1:10" s="91" customFormat="1" ht="12.95" customHeight="1">
      <c r="A23" s="87" t="s">
        <v>360</v>
      </c>
      <c r="B23" s="88" t="s">
        <v>3</v>
      </c>
      <c r="C23" s="169">
        <v>31</v>
      </c>
      <c r="D23" s="170">
        <v>19</v>
      </c>
      <c r="E23" s="170">
        <v>12</v>
      </c>
      <c r="F23" s="185"/>
      <c r="G23" s="185"/>
      <c r="H23" s="185"/>
      <c r="I23" s="185"/>
      <c r="J23" s="185"/>
    </row>
    <row r="24" spans="1:10" s="91" customFormat="1" ht="12.95" customHeight="1">
      <c r="A24" s="87" t="s">
        <v>361</v>
      </c>
      <c r="B24" s="88" t="s">
        <v>4</v>
      </c>
      <c r="C24" s="169">
        <v>5</v>
      </c>
      <c r="D24" s="170">
        <v>2</v>
      </c>
      <c r="E24" s="170">
        <v>3</v>
      </c>
      <c r="F24" s="185"/>
      <c r="G24" s="185"/>
      <c r="H24" s="185"/>
      <c r="I24" s="185"/>
      <c r="J24" s="185"/>
    </row>
    <row r="25" spans="1:10" s="91" customFormat="1" ht="12.95" customHeight="1">
      <c r="A25" s="87" t="s">
        <v>362</v>
      </c>
      <c r="B25" s="88" t="s">
        <v>5</v>
      </c>
      <c r="C25" s="169">
        <v>65</v>
      </c>
      <c r="D25" s="170">
        <v>36</v>
      </c>
      <c r="E25" s="170">
        <v>29</v>
      </c>
      <c r="F25" s="185"/>
      <c r="G25" s="185"/>
      <c r="H25" s="185"/>
      <c r="I25" s="185"/>
      <c r="J25" s="185"/>
    </row>
    <row r="26" spans="1:10" s="91" customFormat="1" ht="12.95" customHeight="1">
      <c r="A26" s="87" t="s">
        <v>363</v>
      </c>
      <c r="B26" s="88" t="s">
        <v>6</v>
      </c>
      <c r="C26" s="169">
        <v>32</v>
      </c>
      <c r="D26" s="170">
        <v>25</v>
      </c>
      <c r="E26" s="170">
        <v>7</v>
      </c>
      <c r="F26" s="185"/>
      <c r="G26" s="185"/>
      <c r="H26" s="185"/>
      <c r="I26" s="185"/>
      <c r="J26" s="185"/>
    </row>
    <row r="27" spans="1:10" s="91" customFormat="1" ht="12.95" customHeight="1">
      <c r="A27" s="87" t="s">
        <v>364</v>
      </c>
      <c r="B27" s="88" t="s">
        <v>7</v>
      </c>
      <c r="C27" s="169">
        <v>27</v>
      </c>
      <c r="D27" s="170">
        <v>11</v>
      </c>
      <c r="E27" s="170">
        <v>16</v>
      </c>
      <c r="F27" s="185"/>
      <c r="G27" s="185"/>
      <c r="H27" s="185"/>
      <c r="I27" s="185"/>
      <c r="J27" s="185"/>
    </row>
    <row r="28" spans="1:10" s="91" customFormat="1" ht="12.95" customHeight="1">
      <c r="A28" s="87" t="s">
        <v>365</v>
      </c>
      <c r="B28" s="88" t="s">
        <v>8</v>
      </c>
      <c r="C28" s="169">
        <v>4</v>
      </c>
      <c r="D28" s="170">
        <v>3</v>
      </c>
      <c r="E28" s="170">
        <v>1</v>
      </c>
      <c r="F28" s="185"/>
      <c r="G28" s="185"/>
      <c r="H28" s="185"/>
      <c r="I28" s="185"/>
      <c r="J28" s="185"/>
    </row>
    <row r="29" spans="1:10" s="91" customFormat="1" ht="12.95" customHeight="1">
      <c r="A29" s="87" t="s">
        <v>366</v>
      </c>
      <c r="B29" s="88" t="s">
        <v>328</v>
      </c>
      <c r="C29" s="169">
        <v>15</v>
      </c>
      <c r="D29" s="170">
        <v>7</v>
      </c>
      <c r="E29" s="170">
        <v>8</v>
      </c>
      <c r="F29" s="185"/>
      <c r="G29" s="185"/>
      <c r="H29" s="185"/>
      <c r="I29" s="185"/>
      <c r="J29" s="185"/>
    </row>
    <row r="30" spans="1:10" s="91" customFormat="1" ht="12.95" customHeight="1">
      <c r="A30" s="87" t="s">
        <v>367</v>
      </c>
      <c r="B30" s="88" t="s">
        <v>9</v>
      </c>
      <c r="C30" s="169">
        <v>43</v>
      </c>
      <c r="D30" s="170">
        <v>18</v>
      </c>
      <c r="E30" s="170">
        <v>25</v>
      </c>
      <c r="F30" s="185"/>
      <c r="G30" s="185"/>
      <c r="H30" s="185"/>
      <c r="I30" s="185"/>
      <c r="J30" s="185"/>
    </row>
    <row r="31" spans="1:10" s="91" customFormat="1" ht="12.95" customHeight="1">
      <c r="A31" s="87" t="s">
        <v>368</v>
      </c>
      <c r="B31" s="88" t="s">
        <v>329</v>
      </c>
      <c r="C31" s="169"/>
      <c r="D31" s="170"/>
      <c r="E31" s="170"/>
      <c r="F31" s="185"/>
      <c r="G31" s="185"/>
      <c r="H31" s="185"/>
      <c r="I31" s="185"/>
      <c r="J31" s="185"/>
    </row>
    <row r="32" spans="1:10" s="91" customFormat="1" ht="12.95" customHeight="1">
      <c r="A32" s="87" t="s">
        <v>369</v>
      </c>
      <c r="B32" s="88" t="s">
        <v>10</v>
      </c>
      <c r="C32" s="169">
        <v>8</v>
      </c>
      <c r="D32" s="170">
        <v>6</v>
      </c>
      <c r="E32" s="170">
        <v>2</v>
      </c>
      <c r="F32" s="185"/>
      <c r="G32" s="185"/>
      <c r="H32" s="185"/>
      <c r="I32" s="185"/>
      <c r="J32" s="185"/>
    </row>
    <row r="33" spans="1:10" s="91" customFormat="1" ht="12.95" customHeight="1">
      <c r="A33" s="87" t="s">
        <v>370</v>
      </c>
      <c r="B33" s="88" t="s">
        <v>330</v>
      </c>
      <c r="C33" s="169">
        <v>1</v>
      </c>
      <c r="D33" s="170"/>
      <c r="E33" s="170">
        <v>1</v>
      </c>
      <c r="F33" s="185"/>
      <c r="G33" s="185"/>
      <c r="H33" s="185"/>
      <c r="I33" s="185"/>
      <c r="J33" s="185"/>
    </row>
    <row r="34" spans="1:10" s="91" customFormat="1" ht="12.95" customHeight="1">
      <c r="A34" s="87" t="s">
        <v>371</v>
      </c>
      <c r="B34" s="88" t="s">
        <v>331</v>
      </c>
      <c r="C34" s="169">
        <v>39</v>
      </c>
      <c r="D34" s="170">
        <v>32</v>
      </c>
      <c r="E34" s="170">
        <v>7</v>
      </c>
      <c r="F34" s="185"/>
      <c r="G34" s="185"/>
      <c r="H34" s="185"/>
      <c r="I34" s="185"/>
      <c r="J34" s="185"/>
    </row>
    <row r="35" spans="1:10" s="91" customFormat="1" ht="12.95" customHeight="1">
      <c r="A35" s="87" t="s">
        <v>372</v>
      </c>
      <c r="B35" s="88" t="s">
        <v>332</v>
      </c>
      <c r="C35" s="169">
        <v>10</v>
      </c>
      <c r="D35" s="170">
        <v>5</v>
      </c>
      <c r="E35" s="170">
        <v>5</v>
      </c>
      <c r="F35" s="185"/>
      <c r="G35" s="185"/>
      <c r="H35" s="185"/>
      <c r="I35" s="185"/>
      <c r="J35" s="185"/>
    </row>
    <row r="36" spans="1:10" s="91" customFormat="1" ht="12.95" customHeight="1">
      <c r="A36" s="87" t="s">
        <v>373</v>
      </c>
      <c r="B36" s="88" t="s">
        <v>333</v>
      </c>
      <c r="C36" s="169">
        <v>3</v>
      </c>
      <c r="D36" s="170">
        <v>2</v>
      </c>
      <c r="E36" s="170">
        <v>1</v>
      </c>
      <c r="F36" s="185"/>
      <c r="G36" s="185"/>
      <c r="H36" s="185"/>
      <c r="I36" s="185"/>
      <c r="J36" s="185"/>
    </row>
    <row r="37" spans="1:10" s="91" customFormat="1" ht="12.95" customHeight="1">
      <c r="A37" s="87" t="s">
        <v>374</v>
      </c>
      <c r="B37" s="88" t="s">
        <v>334</v>
      </c>
      <c r="C37" s="169">
        <v>35</v>
      </c>
      <c r="D37" s="170">
        <v>29</v>
      </c>
      <c r="E37" s="170">
        <v>6</v>
      </c>
      <c r="F37" s="185"/>
      <c r="G37" s="185"/>
      <c r="H37" s="185"/>
      <c r="I37" s="185"/>
      <c r="J37" s="185"/>
    </row>
    <row r="38" spans="1:10" s="91" customFormat="1" ht="12.95" customHeight="1">
      <c r="A38" s="87" t="s">
        <v>375</v>
      </c>
      <c r="B38" s="88" t="s">
        <v>11</v>
      </c>
      <c r="C38" s="169">
        <v>4</v>
      </c>
      <c r="D38" s="170">
        <v>3</v>
      </c>
      <c r="E38" s="170">
        <v>1</v>
      </c>
      <c r="F38" s="185"/>
      <c r="G38" s="185"/>
      <c r="H38" s="185"/>
      <c r="I38" s="185"/>
      <c r="J38" s="185"/>
    </row>
    <row r="39" spans="1:10" s="91" customFormat="1" ht="12.95" customHeight="1">
      <c r="A39" s="87" t="s">
        <v>376</v>
      </c>
      <c r="B39" s="88" t="s">
        <v>12</v>
      </c>
      <c r="C39" s="169">
        <v>12</v>
      </c>
      <c r="D39" s="170">
        <v>10</v>
      </c>
      <c r="E39" s="170">
        <v>2</v>
      </c>
      <c r="F39" s="185"/>
      <c r="G39" s="185"/>
      <c r="H39" s="185"/>
      <c r="I39" s="185"/>
      <c r="J39" s="185"/>
    </row>
    <row r="40" spans="1:10" s="91" customFormat="1" ht="12.95" customHeight="1">
      <c r="A40" s="87" t="s">
        <v>377</v>
      </c>
      <c r="B40" s="88" t="s">
        <v>335</v>
      </c>
      <c r="C40" s="169">
        <v>6</v>
      </c>
      <c r="D40" s="170">
        <v>3</v>
      </c>
      <c r="E40" s="170">
        <v>3</v>
      </c>
      <c r="F40" s="185"/>
      <c r="G40" s="185"/>
      <c r="H40" s="185"/>
      <c r="I40" s="185"/>
      <c r="J40" s="185"/>
    </row>
    <row r="41" spans="1:10" s="91" customFormat="1" ht="12.95" customHeight="1">
      <c r="A41" s="87" t="s">
        <v>378</v>
      </c>
      <c r="B41" s="88" t="s">
        <v>336</v>
      </c>
      <c r="C41" s="169">
        <v>3</v>
      </c>
      <c r="D41" s="170">
        <v>2</v>
      </c>
      <c r="E41" s="170">
        <v>1</v>
      </c>
      <c r="F41" s="185"/>
      <c r="G41" s="185"/>
      <c r="H41" s="185"/>
      <c r="I41" s="185"/>
      <c r="J41" s="185"/>
    </row>
    <row r="42" spans="1:10" s="91" customFormat="1" ht="12.95" customHeight="1">
      <c r="A42" s="87" t="s">
        <v>379</v>
      </c>
      <c r="B42" s="88" t="s">
        <v>337</v>
      </c>
      <c r="C42" s="169">
        <v>3</v>
      </c>
      <c r="D42" s="170">
        <v>3</v>
      </c>
      <c r="E42" s="170"/>
      <c r="F42" s="185"/>
      <c r="G42" s="185"/>
      <c r="H42" s="185"/>
      <c r="I42" s="185"/>
      <c r="J42" s="185"/>
    </row>
    <row r="43" spans="1:10" s="91" customFormat="1" ht="12.95" customHeight="1">
      <c r="A43" s="87" t="s">
        <v>380</v>
      </c>
      <c r="B43" s="88" t="s">
        <v>13</v>
      </c>
      <c r="C43" s="169">
        <v>11</v>
      </c>
      <c r="D43" s="170">
        <v>6</v>
      </c>
      <c r="E43" s="170">
        <v>5</v>
      </c>
      <c r="F43" s="185"/>
      <c r="G43" s="185"/>
      <c r="H43" s="185"/>
      <c r="I43" s="185"/>
      <c r="J43" s="185"/>
    </row>
    <row r="44" spans="1:10" s="91" customFormat="1" ht="12.95" customHeight="1">
      <c r="A44" s="87" t="s">
        <v>381</v>
      </c>
      <c r="B44" s="88" t="s">
        <v>14</v>
      </c>
      <c r="C44" s="169">
        <v>26</v>
      </c>
      <c r="D44" s="170">
        <v>14</v>
      </c>
      <c r="E44" s="170">
        <v>12</v>
      </c>
      <c r="F44" s="185"/>
      <c r="G44" s="185"/>
      <c r="H44" s="185"/>
      <c r="I44" s="185"/>
      <c r="J44" s="185"/>
    </row>
    <row r="45" spans="1:10" s="91" customFormat="1" ht="12.95" customHeight="1">
      <c r="A45" s="87" t="s">
        <v>382</v>
      </c>
      <c r="B45" s="88" t="s">
        <v>338</v>
      </c>
      <c r="C45" s="169">
        <v>15</v>
      </c>
      <c r="D45" s="170">
        <v>8</v>
      </c>
      <c r="E45" s="170">
        <v>7</v>
      </c>
      <c r="F45" s="185"/>
      <c r="G45" s="185"/>
      <c r="H45" s="185"/>
      <c r="I45" s="185"/>
      <c r="J45" s="185"/>
    </row>
    <row r="46" spans="1:10" s="91" customFormat="1" ht="12.95" customHeight="1">
      <c r="A46" s="87" t="s">
        <v>383</v>
      </c>
      <c r="B46" s="88" t="s">
        <v>339</v>
      </c>
      <c r="C46" s="169">
        <v>7</v>
      </c>
      <c r="D46" s="170">
        <v>5</v>
      </c>
      <c r="E46" s="170">
        <v>2</v>
      </c>
      <c r="F46" s="185"/>
      <c r="G46" s="185"/>
      <c r="H46" s="185"/>
      <c r="I46" s="185"/>
      <c r="J46" s="185"/>
    </row>
    <row r="47" spans="1:10" s="91" customFormat="1" ht="12.95" customHeight="1">
      <c r="A47" s="87" t="s">
        <v>384</v>
      </c>
      <c r="B47" s="88" t="s">
        <v>15</v>
      </c>
      <c r="C47" s="169">
        <v>9</v>
      </c>
      <c r="D47" s="170">
        <v>3</v>
      </c>
      <c r="E47" s="170">
        <v>6</v>
      </c>
      <c r="F47" s="185"/>
      <c r="G47" s="185"/>
      <c r="H47" s="185"/>
      <c r="I47" s="185"/>
      <c r="J47" s="185"/>
    </row>
    <row r="48" spans="1:10" s="91" customFormat="1" ht="12.95" customHeight="1">
      <c r="A48" s="87" t="s">
        <v>385</v>
      </c>
      <c r="B48" s="88" t="s">
        <v>340</v>
      </c>
      <c r="C48" s="169">
        <v>3</v>
      </c>
      <c r="D48" s="170">
        <v>3</v>
      </c>
      <c r="E48" s="170"/>
      <c r="F48" s="185"/>
      <c r="G48" s="185"/>
      <c r="H48" s="185"/>
      <c r="I48" s="185"/>
      <c r="J48" s="185"/>
    </row>
    <row r="49" spans="1:10" s="91" customFormat="1" ht="12.95" customHeight="1">
      <c r="A49" s="87" t="s">
        <v>386</v>
      </c>
      <c r="B49" s="88" t="s">
        <v>16</v>
      </c>
      <c r="C49" s="169">
        <v>13</v>
      </c>
      <c r="D49" s="170">
        <v>6</v>
      </c>
      <c r="E49" s="170">
        <v>7</v>
      </c>
      <c r="F49" s="185"/>
      <c r="G49" s="185"/>
      <c r="H49" s="185"/>
      <c r="I49" s="185"/>
      <c r="J49" s="185"/>
    </row>
    <row r="50" spans="1:10" s="91" customFormat="1" ht="12.95" customHeight="1">
      <c r="A50" s="87" t="s">
        <v>387</v>
      </c>
      <c r="B50" s="88" t="s">
        <v>341</v>
      </c>
      <c r="C50" s="169">
        <v>8</v>
      </c>
      <c r="D50" s="170">
        <v>3</v>
      </c>
      <c r="E50" s="170">
        <v>5</v>
      </c>
      <c r="F50" s="185"/>
      <c r="G50" s="185"/>
      <c r="H50" s="185"/>
      <c r="I50" s="185"/>
      <c r="J50" s="185"/>
    </row>
    <row r="51" spans="1:10" s="91" customFormat="1" ht="12.95" customHeight="1">
      <c r="A51" s="87" t="s">
        <v>388</v>
      </c>
      <c r="B51" s="88" t="s">
        <v>342</v>
      </c>
      <c r="C51" s="169">
        <v>6</v>
      </c>
      <c r="D51" s="170">
        <v>4</v>
      </c>
      <c r="E51" s="170">
        <v>2</v>
      </c>
      <c r="F51" s="185"/>
      <c r="G51" s="185"/>
      <c r="H51" s="185"/>
      <c r="I51" s="185"/>
      <c r="J51" s="185"/>
    </row>
    <row r="52" spans="1:10" s="91" customFormat="1" ht="12.95" customHeight="1">
      <c r="A52" s="87" t="s">
        <v>389</v>
      </c>
      <c r="B52" s="88" t="s">
        <v>17</v>
      </c>
      <c r="C52" s="169">
        <v>79</v>
      </c>
      <c r="D52" s="170">
        <v>57</v>
      </c>
      <c r="E52" s="170">
        <v>22</v>
      </c>
      <c r="F52" s="185"/>
      <c r="G52" s="185"/>
      <c r="H52" s="185"/>
      <c r="I52" s="185"/>
      <c r="J52" s="185"/>
    </row>
    <row r="53" spans="1:10" s="91" customFormat="1" ht="12.95" customHeight="1">
      <c r="A53" s="87" t="s">
        <v>390</v>
      </c>
      <c r="B53" s="88" t="s">
        <v>343</v>
      </c>
      <c r="C53" s="169">
        <v>11</v>
      </c>
      <c r="D53" s="170">
        <v>8</v>
      </c>
      <c r="E53" s="170">
        <v>3</v>
      </c>
      <c r="F53" s="185"/>
      <c r="G53" s="185"/>
      <c r="H53" s="185"/>
      <c r="I53" s="185"/>
      <c r="J53" s="185"/>
    </row>
    <row r="54" spans="1:10" s="91" customFormat="1" ht="12.95" customHeight="1">
      <c r="A54" s="87" t="s">
        <v>391</v>
      </c>
      <c r="B54" s="88" t="s">
        <v>344</v>
      </c>
      <c r="C54" s="169">
        <v>8</v>
      </c>
      <c r="D54" s="170">
        <v>6</v>
      </c>
      <c r="E54" s="170">
        <v>2</v>
      </c>
      <c r="F54" s="185"/>
      <c r="G54" s="185"/>
      <c r="H54" s="185"/>
      <c r="I54" s="185"/>
      <c r="J54" s="185"/>
    </row>
    <row r="55" spans="1:10" s="91" customFormat="1" ht="12.95" customHeight="1">
      <c r="A55" s="87" t="s">
        <v>315</v>
      </c>
      <c r="B55" s="88" t="s">
        <v>313</v>
      </c>
      <c r="C55" s="169"/>
      <c r="D55" s="170"/>
      <c r="E55" s="170"/>
      <c r="F55" s="185"/>
      <c r="G55" s="185"/>
      <c r="H55" s="185"/>
      <c r="I55" s="185"/>
      <c r="J55" s="185"/>
    </row>
    <row r="56" spans="1:10" s="91" customFormat="1" ht="12.95" customHeight="1">
      <c r="A56" s="87" t="s">
        <v>315</v>
      </c>
      <c r="B56" s="88" t="s">
        <v>314</v>
      </c>
      <c r="C56" s="171">
        <f>SUM(C9:C55)</f>
        <v>1199</v>
      </c>
      <c r="D56" s="171">
        <f>SUM(D9:D55)</f>
        <v>706</v>
      </c>
      <c r="E56" s="171">
        <f>SUM(E9:E55)</f>
        <v>493</v>
      </c>
      <c r="F56" s="185"/>
      <c r="G56" s="185"/>
      <c r="H56" s="185"/>
      <c r="I56" s="185"/>
      <c r="J56" s="185"/>
    </row>
    <row r="57" spans="1:10" s="9" customFormat="1"/>
    <row r="58" spans="1:10" s="9" customFormat="1" ht="15" customHeight="1">
      <c r="A58" s="156"/>
      <c r="B58" s="157" t="s">
        <v>415</v>
      </c>
      <c r="C58" s="158"/>
      <c r="D58" s="159"/>
      <c r="E58" s="168" t="s">
        <v>410</v>
      </c>
      <c r="F58" s="130"/>
      <c r="G58" s="130"/>
    </row>
    <row r="59" spans="1:10" s="9" customFormat="1" ht="15" customHeight="1">
      <c r="A59" s="156"/>
      <c r="B59" s="157"/>
      <c r="C59" s="166"/>
      <c r="D59" s="160"/>
      <c r="E59" s="167" t="s">
        <v>158</v>
      </c>
      <c r="F59" s="45" t="s">
        <v>315</v>
      </c>
      <c r="G59" s="45" t="s">
        <v>315</v>
      </c>
    </row>
    <row r="60" spans="1:10" s="9" customFormat="1" ht="11.25" customHeight="1">
      <c r="A60" s="156"/>
      <c r="B60" s="157"/>
      <c r="C60" s="160"/>
      <c r="D60" s="160"/>
      <c r="E60" s="161" t="s">
        <v>315</v>
      </c>
      <c r="F60" s="45" t="s">
        <v>315</v>
      </c>
      <c r="G60" s="45" t="s">
        <v>315</v>
      </c>
    </row>
    <row r="61" spans="1:10" s="9" customFormat="1" ht="15" customHeight="1">
      <c r="A61" s="156"/>
      <c r="B61" s="157" t="s">
        <v>416</v>
      </c>
      <c r="C61" s="162"/>
      <c r="D61" s="159"/>
      <c r="E61" s="168" t="s">
        <v>411</v>
      </c>
      <c r="F61" s="131"/>
      <c r="G61" s="13"/>
      <c r="H61" s="13"/>
      <c r="I61" s="13"/>
    </row>
    <row r="62" spans="1:10" s="9" customFormat="1" ht="15" customHeight="1">
      <c r="A62" s="156"/>
      <c r="B62" s="163" t="s">
        <v>315</v>
      </c>
      <c r="C62" s="166"/>
      <c r="D62" s="160"/>
      <c r="E62" s="167" t="s">
        <v>158</v>
      </c>
      <c r="F62" s="3" t="s">
        <v>315</v>
      </c>
      <c r="G62" s="3" t="s">
        <v>315</v>
      </c>
      <c r="H62" s="13"/>
      <c r="I62" s="13"/>
    </row>
    <row r="63" spans="1:10" s="9" customFormat="1" ht="11.25" customHeight="1">
      <c r="A63" s="156"/>
      <c r="B63" s="159"/>
      <c r="C63" s="160"/>
      <c r="D63" s="160"/>
      <c r="E63" s="161" t="s">
        <v>315</v>
      </c>
      <c r="F63" s="3" t="s">
        <v>315</v>
      </c>
      <c r="G63" s="3" t="s">
        <v>315</v>
      </c>
      <c r="H63" s="13"/>
      <c r="I63" s="13"/>
    </row>
    <row r="64" spans="1:10" s="9" customFormat="1" ht="11.25" customHeight="1">
      <c r="A64" s="156"/>
      <c r="B64" s="159"/>
      <c r="C64" s="160"/>
      <c r="D64" s="160"/>
      <c r="E64" s="161" t="s">
        <v>315</v>
      </c>
      <c r="F64" s="3" t="s">
        <v>315</v>
      </c>
      <c r="G64" s="3" t="s">
        <v>315</v>
      </c>
      <c r="H64" s="13"/>
      <c r="I64" s="13"/>
    </row>
    <row r="65" spans="1:9" s="9" customFormat="1" ht="15" customHeight="1">
      <c r="A65" s="156"/>
      <c r="B65" s="163" t="s">
        <v>394</v>
      </c>
      <c r="C65" s="350" t="s">
        <v>412</v>
      </c>
      <c r="D65" s="350"/>
      <c r="E65" s="161" t="s">
        <v>315</v>
      </c>
      <c r="F65" s="3" t="s">
        <v>315</v>
      </c>
      <c r="G65" s="3" t="s">
        <v>315</v>
      </c>
      <c r="H65" s="13"/>
      <c r="I65" s="13"/>
    </row>
    <row r="66" spans="1:9" s="9" customFormat="1" ht="15" customHeight="1">
      <c r="A66" s="156"/>
      <c r="B66" s="163" t="s">
        <v>395</v>
      </c>
      <c r="C66" s="350" t="s">
        <v>412</v>
      </c>
      <c r="D66" s="350"/>
      <c r="E66" s="161" t="s">
        <v>315</v>
      </c>
      <c r="F66" s="3" t="s">
        <v>315</v>
      </c>
      <c r="G66" s="3" t="s">
        <v>315</v>
      </c>
      <c r="H66" s="13"/>
      <c r="I66" s="13"/>
    </row>
    <row r="67" spans="1:9" s="9" customFormat="1" ht="15" customHeight="1">
      <c r="A67" s="156"/>
      <c r="B67" s="163" t="s">
        <v>396</v>
      </c>
      <c r="C67" s="350" t="s">
        <v>413</v>
      </c>
      <c r="D67" s="350"/>
      <c r="E67" s="161" t="s">
        <v>315</v>
      </c>
      <c r="F67" s="3" t="s">
        <v>315</v>
      </c>
      <c r="G67" s="3" t="s">
        <v>315</v>
      </c>
      <c r="H67" s="13"/>
      <c r="I67" s="13"/>
    </row>
    <row r="68" spans="1:9" s="9" customFormat="1" ht="15" customHeight="1">
      <c r="A68" s="156"/>
      <c r="B68" s="163" t="s">
        <v>315</v>
      </c>
      <c r="C68" s="160"/>
      <c r="D68" s="160"/>
      <c r="E68" s="161" t="s">
        <v>315</v>
      </c>
      <c r="F68" s="3" t="s">
        <v>315</v>
      </c>
      <c r="G68" s="3" t="s">
        <v>315</v>
      </c>
      <c r="H68" s="13"/>
      <c r="I68" s="13"/>
    </row>
    <row r="69" spans="1:9" ht="15" customHeight="1">
      <c r="A69" s="156"/>
      <c r="B69" s="164" t="s">
        <v>414</v>
      </c>
      <c r="C69" s="165"/>
      <c r="D69" s="165"/>
      <c r="E69" s="159"/>
    </row>
  </sheetData>
  <mergeCells count="5">
    <mergeCell ref="A2:E2"/>
    <mergeCell ref="A1:E1"/>
    <mergeCell ref="C65:D65"/>
    <mergeCell ref="C66:D66"/>
    <mergeCell ref="C67:D67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&amp;R____&amp;C&amp;R____&amp;C&amp;CФорма № 21-1, Підрозділ: Апеляційний суд Дніпропетровської області ( м. Дніпропетровськ), 
Початок періоду: 01.01.2016, Кінець періоду: 31.12.2016&amp;LAF036600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>
      <selection activeCell="C7" sqref="C7:X23"/>
    </sheetView>
  </sheetViews>
  <sheetFormatPr defaultRowHeight="12.75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>
      <c r="A1" s="235" t="s">
        <v>288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16"/>
      <c r="W1" s="16"/>
      <c r="X1" s="16"/>
    </row>
    <row r="2" spans="1:24" ht="35.25" customHeight="1">
      <c r="A2" s="236" t="s">
        <v>68</v>
      </c>
      <c r="B2" s="219" t="s">
        <v>195</v>
      </c>
      <c r="C2" s="239" t="s">
        <v>84</v>
      </c>
      <c r="D2" s="222" t="s">
        <v>83</v>
      </c>
      <c r="E2" s="223"/>
      <c r="F2" s="218" t="s">
        <v>74</v>
      </c>
      <c r="G2" s="218"/>
      <c r="H2" s="218"/>
      <c r="I2" s="218" t="s">
        <v>189</v>
      </c>
      <c r="J2" s="218"/>
      <c r="K2" s="218"/>
      <c r="L2" s="218"/>
      <c r="M2" s="218"/>
      <c r="N2" s="228" t="s">
        <v>55</v>
      </c>
      <c r="O2" s="228"/>
      <c r="P2" s="229"/>
      <c r="Q2" s="215" t="s">
        <v>82</v>
      </c>
      <c r="R2" s="245" t="s">
        <v>85</v>
      </c>
      <c r="S2" s="246"/>
      <c r="T2" s="246"/>
      <c r="U2" s="242" t="s">
        <v>285</v>
      </c>
      <c r="V2" s="218" t="s">
        <v>282</v>
      </c>
      <c r="W2" s="218"/>
      <c r="X2" s="218"/>
    </row>
    <row r="3" spans="1:24" ht="12.75" customHeight="1">
      <c r="A3" s="237"/>
      <c r="B3" s="220"/>
      <c r="C3" s="240"/>
      <c r="D3" s="224"/>
      <c r="E3" s="225"/>
      <c r="F3" s="218"/>
      <c r="G3" s="218"/>
      <c r="H3" s="218"/>
      <c r="I3" s="218"/>
      <c r="J3" s="218"/>
      <c r="K3" s="218"/>
      <c r="L3" s="218"/>
      <c r="M3" s="218"/>
      <c r="N3" s="230"/>
      <c r="O3" s="230"/>
      <c r="P3" s="231"/>
      <c r="Q3" s="216"/>
      <c r="R3" s="215" t="s">
        <v>181</v>
      </c>
      <c r="S3" s="214" t="s">
        <v>280</v>
      </c>
      <c r="T3" s="214" t="s">
        <v>281</v>
      </c>
      <c r="U3" s="243"/>
      <c r="V3" s="218"/>
      <c r="W3" s="218"/>
      <c r="X3" s="218"/>
    </row>
    <row r="4" spans="1:24" ht="31.5" customHeight="1">
      <c r="A4" s="237"/>
      <c r="B4" s="220"/>
      <c r="C4" s="240"/>
      <c r="D4" s="226"/>
      <c r="E4" s="227"/>
      <c r="F4" s="215" t="s">
        <v>181</v>
      </c>
      <c r="G4" s="232" t="s">
        <v>289</v>
      </c>
      <c r="H4" s="233"/>
      <c r="I4" s="215" t="s">
        <v>181</v>
      </c>
      <c r="J4" s="232" t="s">
        <v>289</v>
      </c>
      <c r="K4" s="234"/>
      <c r="L4" s="234"/>
      <c r="M4" s="233"/>
      <c r="N4" s="215" t="s">
        <v>181</v>
      </c>
      <c r="O4" s="234" t="s">
        <v>159</v>
      </c>
      <c r="P4" s="233"/>
      <c r="Q4" s="216"/>
      <c r="R4" s="216"/>
      <c r="S4" s="214"/>
      <c r="T4" s="214"/>
      <c r="U4" s="243"/>
      <c r="V4" s="215" t="s">
        <v>181</v>
      </c>
      <c r="W4" s="232" t="s">
        <v>289</v>
      </c>
      <c r="X4" s="233"/>
    </row>
    <row r="5" spans="1:24" ht="165.75" customHeight="1">
      <c r="A5" s="238"/>
      <c r="B5" s="221"/>
      <c r="C5" s="241"/>
      <c r="D5" s="37" t="s">
        <v>181</v>
      </c>
      <c r="E5" s="36" t="s">
        <v>183</v>
      </c>
      <c r="F5" s="217"/>
      <c r="G5" s="38" t="s">
        <v>75</v>
      </c>
      <c r="H5" s="38" t="s">
        <v>76</v>
      </c>
      <c r="I5" s="238"/>
      <c r="J5" s="37" t="s">
        <v>77</v>
      </c>
      <c r="K5" s="37" t="s">
        <v>78</v>
      </c>
      <c r="L5" s="37" t="s">
        <v>79</v>
      </c>
      <c r="M5" s="155" t="s">
        <v>80</v>
      </c>
      <c r="N5" s="217"/>
      <c r="O5" s="37" t="s">
        <v>81</v>
      </c>
      <c r="P5" s="37" t="s">
        <v>56</v>
      </c>
      <c r="Q5" s="217"/>
      <c r="R5" s="217"/>
      <c r="S5" s="214"/>
      <c r="T5" s="214"/>
      <c r="U5" s="244"/>
      <c r="V5" s="217"/>
      <c r="W5" s="37" t="s">
        <v>290</v>
      </c>
      <c r="X5" s="37" t="s">
        <v>291</v>
      </c>
    </row>
    <row r="6" spans="1:24" s="1" customFormat="1" ht="14.25" customHeight="1">
      <c r="A6" s="17" t="s">
        <v>186</v>
      </c>
      <c r="B6" s="17" t="s">
        <v>187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5" t="s">
        <v>57</v>
      </c>
      <c r="C7" s="176">
        <v>203</v>
      </c>
      <c r="D7" s="176">
        <v>1774</v>
      </c>
      <c r="E7" s="176">
        <v>1040</v>
      </c>
      <c r="F7" s="176">
        <v>17</v>
      </c>
      <c r="G7" s="176">
        <v>8</v>
      </c>
      <c r="H7" s="176">
        <v>8</v>
      </c>
      <c r="I7" s="176">
        <v>107</v>
      </c>
      <c r="J7" s="176">
        <v>43</v>
      </c>
      <c r="K7" s="176"/>
      <c r="L7" s="176">
        <v>3</v>
      </c>
      <c r="M7" s="176">
        <v>61</v>
      </c>
      <c r="N7" s="176">
        <v>26</v>
      </c>
      <c r="O7" s="176"/>
      <c r="P7" s="176">
        <v>26</v>
      </c>
      <c r="Q7" s="176">
        <v>52</v>
      </c>
      <c r="R7" s="176">
        <f t="shared" ref="R7:R19" si="0">F7+I7+Q7+S7</f>
        <v>1657</v>
      </c>
      <c r="S7" s="176">
        <v>1481</v>
      </c>
      <c r="T7" s="176">
        <v>853</v>
      </c>
      <c r="U7" s="176">
        <v>320</v>
      </c>
      <c r="V7" s="176">
        <v>20</v>
      </c>
      <c r="W7" s="176">
        <v>1</v>
      </c>
      <c r="X7" s="176">
        <v>18</v>
      </c>
    </row>
    <row r="8" spans="1:24" ht="16.5" customHeight="1">
      <c r="A8" s="5">
        <v>2</v>
      </c>
      <c r="B8" s="18" t="s">
        <v>73</v>
      </c>
      <c r="C8" s="176">
        <v>2</v>
      </c>
      <c r="D8" s="176">
        <v>15</v>
      </c>
      <c r="E8" s="176">
        <v>12</v>
      </c>
      <c r="F8" s="176">
        <v>1</v>
      </c>
      <c r="G8" s="176">
        <v>1</v>
      </c>
      <c r="H8" s="176"/>
      <c r="I8" s="176">
        <v>1</v>
      </c>
      <c r="J8" s="176"/>
      <c r="K8" s="176"/>
      <c r="L8" s="176"/>
      <c r="M8" s="176">
        <v>1</v>
      </c>
      <c r="N8" s="176"/>
      <c r="O8" s="176"/>
      <c r="P8" s="176"/>
      <c r="Q8" s="176"/>
      <c r="R8" s="176">
        <f t="shared" si="0"/>
        <v>11</v>
      </c>
      <c r="S8" s="176">
        <v>9</v>
      </c>
      <c r="T8" s="176">
        <v>8</v>
      </c>
      <c r="U8" s="176">
        <v>6</v>
      </c>
      <c r="V8" s="176"/>
      <c r="W8" s="176"/>
      <c r="X8" s="176"/>
    </row>
    <row r="9" spans="1:24" ht="20.25" customHeight="1">
      <c r="A9" s="5">
        <v>3</v>
      </c>
      <c r="B9" s="56" t="s">
        <v>401</v>
      </c>
      <c r="C9" s="176">
        <f t="shared" ref="C9:Q9" si="1">SUM(C10:C19)</f>
        <v>36</v>
      </c>
      <c r="D9" s="176">
        <f t="shared" si="1"/>
        <v>1562</v>
      </c>
      <c r="E9" s="176">
        <f t="shared" si="1"/>
        <v>444</v>
      </c>
      <c r="F9" s="176">
        <f t="shared" si="1"/>
        <v>112</v>
      </c>
      <c r="G9" s="176">
        <f t="shared" si="1"/>
        <v>112</v>
      </c>
      <c r="H9" s="176">
        <f t="shared" si="1"/>
        <v>0</v>
      </c>
      <c r="I9" s="176">
        <f t="shared" si="1"/>
        <v>204</v>
      </c>
      <c r="J9" s="176">
        <f t="shared" si="1"/>
        <v>38</v>
      </c>
      <c r="K9" s="176">
        <f t="shared" si="1"/>
        <v>8</v>
      </c>
      <c r="L9" s="176">
        <f t="shared" si="1"/>
        <v>6</v>
      </c>
      <c r="M9" s="176">
        <f t="shared" si="1"/>
        <v>152</v>
      </c>
      <c r="N9" s="176">
        <f t="shared" si="1"/>
        <v>24</v>
      </c>
      <c r="O9" s="176">
        <f t="shared" si="1"/>
        <v>2</v>
      </c>
      <c r="P9" s="176">
        <f t="shared" si="1"/>
        <v>22</v>
      </c>
      <c r="Q9" s="176">
        <f t="shared" si="1"/>
        <v>24</v>
      </c>
      <c r="R9" s="176">
        <f t="shared" si="0"/>
        <v>1505</v>
      </c>
      <c r="S9" s="176">
        <f t="shared" ref="S9:X9" si="2">SUM(S10:S19)</f>
        <v>1165</v>
      </c>
      <c r="T9" s="176">
        <f t="shared" si="2"/>
        <v>425</v>
      </c>
      <c r="U9" s="176">
        <f t="shared" si="2"/>
        <v>93</v>
      </c>
      <c r="V9" s="176">
        <f t="shared" si="2"/>
        <v>0</v>
      </c>
      <c r="W9" s="176">
        <f t="shared" si="2"/>
        <v>0</v>
      </c>
      <c r="X9" s="176">
        <f t="shared" si="2"/>
        <v>0</v>
      </c>
    </row>
    <row r="10" spans="1:24" ht="43.5" customHeight="1">
      <c r="A10" s="5">
        <v>4</v>
      </c>
      <c r="B10" s="61" t="s">
        <v>221</v>
      </c>
      <c r="C10" s="176"/>
      <c r="D10" s="176">
        <v>2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>
        <f t="shared" si="0"/>
        <v>1</v>
      </c>
      <c r="S10" s="176">
        <v>1</v>
      </c>
      <c r="T10" s="176"/>
      <c r="U10" s="176">
        <v>1</v>
      </c>
      <c r="V10" s="176"/>
      <c r="W10" s="176"/>
      <c r="X10" s="176"/>
    </row>
    <row r="11" spans="1:24" ht="38.25" customHeight="1">
      <c r="A11" s="5">
        <v>5</v>
      </c>
      <c r="B11" s="19" t="s">
        <v>222</v>
      </c>
      <c r="C11" s="176"/>
      <c r="D11" s="176">
        <v>2</v>
      </c>
      <c r="E11" s="176">
        <v>1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>
        <f t="shared" si="0"/>
        <v>2</v>
      </c>
      <c r="S11" s="176">
        <v>2</v>
      </c>
      <c r="T11" s="176">
        <v>1</v>
      </c>
      <c r="U11" s="176"/>
      <c r="V11" s="176"/>
      <c r="W11" s="176"/>
      <c r="X11" s="176"/>
    </row>
    <row r="12" spans="1:24" ht="24.75" customHeight="1">
      <c r="A12" s="5">
        <v>6</v>
      </c>
      <c r="B12" s="19" t="s">
        <v>197</v>
      </c>
      <c r="C12" s="176">
        <v>4</v>
      </c>
      <c r="D12" s="176">
        <v>52</v>
      </c>
      <c r="E12" s="176">
        <v>33</v>
      </c>
      <c r="F12" s="176">
        <v>1</v>
      </c>
      <c r="G12" s="176">
        <v>1</v>
      </c>
      <c r="H12" s="176"/>
      <c r="I12" s="176">
        <v>9</v>
      </c>
      <c r="J12" s="176">
        <v>2</v>
      </c>
      <c r="K12" s="176">
        <v>2</v>
      </c>
      <c r="L12" s="176"/>
      <c r="M12" s="176">
        <v>5</v>
      </c>
      <c r="N12" s="176"/>
      <c r="O12" s="176"/>
      <c r="P12" s="176"/>
      <c r="Q12" s="176"/>
      <c r="R12" s="176">
        <f t="shared" si="0"/>
        <v>49</v>
      </c>
      <c r="S12" s="176">
        <v>39</v>
      </c>
      <c r="T12" s="176">
        <v>31</v>
      </c>
      <c r="U12" s="176">
        <v>7</v>
      </c>
      <c r="V12" s="176"/>
      <c r="W12" s="176"/>
      <c r="X12" s="176"/>
    </row>
    <row r="13" spans="1:24" ht="15.75" customHeight="1">
      <c r="A13" s="5">
        <v>7</v>
      </c>
      <c r="B13" s="18" t="s">
        <v>198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>
        <f t="shared" si="0"/>
        <v>0</v>
      </c>
      <c r="S13" s="176"/>
      <c r="T13" s="176"/>
      <c r="U13" s="176"/>
      <c r="V13" s="176"/>
      <c r="W13" s="176"/>
      <c r="X13" s="176"/>
    </row>
    <row r="14" spans="1:24" ht="16.5" customHeight="1">
      <c r="A14" s="5">
        <v>8</v>
      </c>
      <c r="B14" s="18" t="s">
        <v>199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>
        <f t="shared" si="0"/>
        <v>0</v>
      </c>
      <c r="S14" s="176"/>
      <c r="T14" s="176"/>
      <c r="U14" s="176"/>
      <c r="V14" s="176"/>
      <c r="W14" s="176"/>
      <c r="X14" s="176"/>
    </row>
    <row r="15" spans="1:24" ht="51" customHeight="1">
      <c r="A15" s="5">
        <v>9</v>
      </c>
      <c r="B15" s="18" t="s">
        <v>200</v>
      </c>
      <c r="C15" s="176">
        <v>9</v>
      </c>
      <c r="D15" s="176">
        <v>358</v>
      </c>
      <c r="E15" s="176">
        <v>355</v>
      </c>
      <c r="F15" s="176">
        <v>6</v>
      </c>
      <c r="G15" s="176">
        <v>6</v>
      </c>
      <c r="H15" s="176"/>
      <c r="I15" s="176">
        <v>13</v>
      </c>
      <c r="J15" s="176"/>
      <c r="K15" s="176"/>
      <c r="L15" s="176"/>
      <c r="M15" s="176">
        <v>13</v>
      </c>
      <c r="N15" s="176">
        <v>6</v>
      </c>
      <c r="O15" s="176">
        <v>2</v>
      </c>
      <c r="P15" s="176">
        <v>4</v>
      </c>
      <c r="Q15" s="176">
        <v>2</v>
      </c>
      <c r="R15" s="176">
        <f t="shared" si="0"/>
        <v>347</v>
      </c>
      <c r="S15" s="176">
        <v>326</v>
      </c>
      <c r="T15" s="176">
        <v>166</v>
      </c>
      <c r="U15" s="176">
        <v>20</v>
      </c>
      <c r="V15" s="176"/>
      <c r="W15" s="176"/>
      <c r="X15" s="176"/>
    </row>
    <row r="16" spans="1:24" ht="27.75" customHeight="1">
      <c r="A16" s="5">
        <v>10</v>
      </c>
      <c r="B16" s="18" t="s">
        <v>201</v>
      </c>
      <c r="C16" s="176"/>
      <c r="D16" s="176">
        <v>19</v>
      </c>
      <c r="E16" s="176"/>
      <c r="F16" s="176">
        <v>1</v>
      </c>
      <c r="G16" s="176">
        <v>1</v>
      </c>
      <c r="H16" s="176"/>
      <c r="I16" s="176">
        <v>2</v>
      </c>
      <c r="J16" s="176">
        <v>2</v>
      </c>
      <c r="K16" s="176"/>
      <c r="L16" s="176"/>
      <c r="M16" s="176"/>
      <c r="N16" s="176"/>
      <c r="O16" s="176"/>
      <c r="P16" s="176"/>
      <c r="Q16" s="176">
        <v>4</v>
      </c>
      <c r="R16" s="176">
        <f t="shared" si="0"/>
        <v>18</v>
      </c>
      <c r="S16" s="176">
        <v>11</v>
      </c>
      <c r="T16" s="176">
        <v>4</v>
      </c>
      <c r="U16" s="176">
        <v>1</v>
      </c>
      <c r="V16" s="176"/>
      <c r="W16" s="176"/>
      <c r="X16" s="176"/>
    </row>
    <row r="17" spans="1:24" ht="30" customHeight="1">
      <c r="A17" s="5">
        <v>11</v>
      </c>
      <c r="B17" s="18" t="s">
        <v>227</v>
      </c>
      <c r="C17" s="176">
        <v>19</v>
      </c>
      <c r="D17" s="176">
        <v>916</v>
      </c>
      <c r="E17" s="176">
        <v>43</v>
      </c>
      <c r="F17" s="176">
        <v>3</v>
      </c>
      <c r="G17" s="176">
        <v>3</v>
      </c>
      <c r="H17" s="176"/>
      <c r="I17" s="176">
        <v>158</v>
      </c>
      <c r="J17" s="176">
        <v>29</v>
      </c>
      <c r="K17" s="176">
        <v>4</v>
      </c>
      <c r="L17" s="176">
        <v>2</v>
      </c>
      <c r="M17" s="176">
        <v>123</v>
      </c>
      <c r="N17" s="176">
        <v>16</v>
      </c>
      <c r="O17" s="176"/>
      <c r="P17" s="176">
        <v>16</v>
      </c>
      <c r="Q17" s="176">
        <v>16</v>
      </c>
      <c r="R17" s="176">
        <f t="shared" si="0"/>
        <v>885</v>
      </c>
      <c r="S17" s="176">
        <v>708</v>
      </c>
      <c r="T17" s="176">
        <v>183</v>
      </c>
      <c r="U17" s="176">
        <v>50</v>
      </c>
      <c r="V17" s="176"/>
      <c r="W17" s="176"/>
      <c r="X17" s="176"/>
    </row>
    <row r="18" spans="1:24" ht="35.25" customHeight="1">
      <c r="A18" s="5">
        <v>12</v>
      </c>
      <c r="B18" s="18" t="s">
        <v>229</v>
      </c>
      <c r="C18" s="176">
        <v>3</v>
      </c>
      <c r="D18" s="176">
        <v>45</v>
      </c>
      <c r="E18" s="176"/>
      <c r="F18" s="176"/>
      <c r="G18" s="176"/>
      <c r="H18" s="176"/>
      <c r="I18" s="176">
        <v>3</v>
      </c>
      <c r="J18" s="176">
        <v>2</v>
      </c>
      <c r="K18" s="176"/>
      <c r="L18" s="176"/>
      <c r="M18" s="176">
        <v>1</v>
      </c>
      <c r="N18" s="176">
        <v>1</v>
      </c>
      <c r="O18" s="176"/>
      <c r="P18" s="176">
        <v>1</v>
      </c>
      <c r="Q18" s="176"/>
      <c r="R18" s="176">
        <f t="shared" si="0"/>
        <v>40</v>
      </c>
      <c r="S18" s="176">
        <v>37</v>
      </c>
      <c r="T18" s="176">
        <v>18</v>
      </c>
      <c r="U18" s="176">
        <v>8</v>
      </c>
      <c r="V18" s="176"/>
      <c r="W18" s="176"/>
      <c r="X18" s="176"/>
    </row>
    <row r="19" spans="1:24" ht="15" customHeight="1">
      <c r="A19" s="5">
        <v>13</v>
      </c>
      <c r="B19" s="18" t="s">
        <v>196</v>
      </c>
      <c r="C19" s="176">
        <v>1</v>
      </c>
      <c r="D19" s="176">
        <v>168</v>
      </c>
      <c r="E19" s="176">
        <v>12</v>
      </c>
      <c r="F19" s="176">
        <v>101</v>
      </c>
      <c r="G19" s="176">
        <v>101</v>
      </c>
      <c r="H19" s="176"/>
      <c r="I19" s="176">
        <v>19</v>
      </c>
      <c r="J19" s="176">
        <v>3</v>
      </c>
      <c r="K19" s="176">
        <v>2</v>
      </c>
      <c r="L19" s="176">
        <v>4</v>
      </c>
      <c r="M19" s="176">
        <v>10</v>
      </c>
      <c r="N19" s="176">
        <v>1</v>
      </c>
      <c r="O19" s="176"/>
      <c r="P19" s="176">
        <v>1</v>
      </c>
      <c r="Q19" s="176">
        <v>2</v>
      </c>
      <c r="R19" s="176">
        <f t="shared" si="0"/>
        <v>163</v>
      </c>
      <c r="S19" s="176">
        <v>41</v>
      </c>
      <c r="T19" s="176">
        <v>22</v>
      </c>
      <c r="U19" s="176">
        <v>6</v>
      </c>
      <c r="V19" s="176"/>
      <c r="W19" s="176"/>
      <c r="X19" s="176"/>
    </row>
    <row r="20" spans="1:24" ht="15" customHeight="1">
      <c r="A20" s="5">
        <v>14</v>
      </c>
      <c r="B20" s="56" t="s">
        <v>218</v>
      </c>
      <c r="C20" s="176">
        <v>32</v>
      </c>
      <c r="D20" s="176">
        <v>1517</v>
      </c>
      <c r="E20" s="176">
        <v>184</v>
      </c>
      <c r="F20" s="176">
        <v>219</v>
      </c>
      <c r="G20" s="176">
        <v>218</v>
      </c>
      <c r="H20" s="176">
        <v>1</v>
      </c>
      <c r="I20" s="176">
        <v>145</v>
      </c>
      <c r="J20" s="176">
        <v>57</v>
      </c>
      <c r="K20" s="176">
        <v>12</v>
      </c>
      <c r="L20" s="176"/>
      <c r="M20" s="176">
        <v>76</v>
      </c>
      <c r="N20" s="176"/>
      <c r="O20" s="176"/>
      <c r="P20" s="176"/>
      <c r="Q20" s="176">
        <v>34</v>
      </c>
      <c r="R20" s="176">
        <v>1522</v>
      </c>
      <c r="S20" s="176">
        <v>1124</v>
      </c>
      <c r="T20" s="176">
        <v>456</v>
      </c>
      <c r="U20" s="176">
        <v>27</v>
      </c>
      <c r="V20" s="176"/>
      <c r="W20" s="176"/>
      <c r="X20" s="176"/>
    </row>
    <row r="21" spans="1:24" ht="19.5" customHeight="1">
      <c r="A21" s="5">
        <v>15</v>
      </c>
      <c r="B21" s="56" t="s">
        <v>279</v>
      </c>
      <c r="C21" s="183">
        <f t="shared" ref="C21:M21" si="3">C7+C9+C20</f>
        <v>271</v>
      </c>
      <c r="D21" s="183">
        <f t="shared" si="3"/>
        <v>4853</v>
      </c>
      <c r="E21" s="183">
        <f t="shared" si="3"/>
        <v>1668</v>
      </c>
      <c r="F21" s="183">
        <f t="shared" si="3"/>
        <v>348</v>
      </c>
      <c r="G21" s="183">
        <f t="shared" si="3"/>
        <v>338</v>
      </c>
      <c r="H21" s="183">
        <f t="shared" si="3"/>
        <v>9</v>
      </c>
      <c r="I21" s="183">
        <f t="shared" si="3"/>
        <v>456</v>
      </c>
      <c r="J21" s="183">
        <f t="shared" si="3"/>
        <v>138</v>
      </c>
      <c r="K21" s="183">
        <f t="shared" si="3"/>
        <v>20</v>
      </c>
      <c r="L21" s="183">
        <f t="shared" si="3"/>
        <v>9</v>
      </c>
      <c r="M21" s="183">
        <f t="shared" si="3"/>
        <v>289</v>
      </c>
      <c r="N21" s="183">
        <f>N7+N9</f>
        <v>50</v>
      </c>
      <c r="O21" s="183">
        <f>O7+O9</f>
        <v>2</v>
      </c>
      <c r="P21" s="183">
        <f>P7+P9</f>
        <v>48</v>
      </c>
      <c r="Q21" s="183">
        <f>Q7+Q9+Q20</f>
        <v>110</v>
      </c>
      <c r="R21" s="183">
        <f>R7+R9+R20</f>
        <v>4684</v>
      </c>
      <c r="S21" s="183">
        <f>S7+S9+S20</f>
        <v>3770</v>
      </c>
      <c r="T21" s="183">
        <f>T7+T9+T20</f>
        <v>1734</v>
      </c>
      <c r="U21" s="183">
        <f>U7+U9+U20</f>
        <v>440</v>
      </c>
      <c r="V21" s="183">
        <f>V7+V9</f>
        <v>20</v>
      </c>
      <c r="W21" s="183">
        <f>W7+W9</f>
        <v>1</v>
      </c>
      <c r="X21" s="183">
        <f>X7+X9</f>
        <v>18</v>
      </c>
    </row>
    <row r="22" spans="1:24" ht="15" customHeight="1">
      <c r="A22" s="5">
        <v>16</v>
      </c>
      <c r="B22" s="20" t="s">
        <v>70</v>
      </c>
      <c r="C22" s="176">
        <v>3</v>
      </c>
      <c r="D22" s="176">
        <v>45</v>
      </c>
      <c r="E22" s="176">
        <v>29</v>
      </c>
      <c r="F22" s="176"/>
      <c r="G22" s="176"/>
      <c r="H22" s="176"/>
      <c r="I22" s="176">
        <v>2</v>
      </c>
      <c r="J22" s="176">
        <v>2</v>
      </c>
      <c r="K22" s="176"/>
      <c r="L22" s="176"/>
      <c r="M22" s="176"/>
      <c r="N22" s="176">
        <v>1</v>
      </c>
      <c r="O22" s="176">
        <v>1</v>
      </c>
      <c r="P22" s="176"/>
      <c r="Q22" s="176">
        <v>4</v>
      </c>
      <c r="R22" s="176">
        <f>F22+I22+Q22+S22</f>
        <v>43</v>
      </c>
      <c r="S22" s="176">
        <v>37</v>
      </c>
      <c r="T22" s="176">
        <v>18</v>
      </c>
      <c r="U22" s="176">
        <v>5</v>
      </c>
      <c r="V22" s="176"/>
      <c r="W22" s="176"/>
      <c r="X22" s="176"/>
    </row>
    <row r="23" spans="1:24" s="152" customFormat="1" ht="14.25" customHeight="1">
      <c r="A23" s="5">
        <v>17</v>
      </c>
      <c r="B23" s="20" t="s">
        <v>257</v>
      </c>
      <c r="C23" s="176">
        <v>3</v>
      </c>
      <c r="D23" s="176">
        <v>28</v>
      </c>
      <c r="E23" s="176">
        <v>15</v>
      </c>
      <c r="F23" s="176"/>
      <c r="G23" s="176"/>
      <c r="H23" s="176"/>
      <c r="I23" s="176">
        <v>2</v>
      </c>
      <c r="J23" s="176">
        <v>2</v>
      </c>
      <c r="K23" s="176"/>
      <c r="L23" s="176"/>
      <c r="M23" s="176"/>
      <c r="N23" s="176"/>
      <c r="O23" s="176"/>
      <c r="P23" s="176"/>
      <c r="Q23" s="176">
        <v>4</v>
      </c>
      <c r="R23" s="176">
        <f>F23+I23+Q23+S23</f>
        <v>28</v>
      </c>
      <c r="S23" s="176">
        <v>22</v>
      </c>
      <c r="T23" s="176">
        <v>11</v>
      </c>
      <c r="U23" s="176">
        <v>3</v>
      </c>
      <c r="V23" s="176"/>
      <c r="W23" s="176"/>
      <c r="X23" s="176"/>
    </row>
    <row r="24" spans="1:24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/>
    <row r="26" spans="1:24" ht="26.25" customHeight="1"/>
    <row r="27" spans="1:24" s="14" customFormat="1" ht="14.25" customHeight="1"/>
    <row r="28" spans="1:24" ht="13.5" customHeight="1"/>
    <row r="29" spans="1:24" ht="15" customHeight="1"/>
    <row r="30" spans="1:24" ht="15" customHeight="1"/>
    <row r="31" spans="1:24" ht="15.75" customHeight="1"/>
    <row r="32" spans="1:24" ht="26.25" customHeight="1"/>
    <row r="33" spans="1:21" ht="11.25" customHeight="1"/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honeticPr fontId="14" type="noConversion"/>
  <pageMargins left="0.11811023622047245" right="0.19685039370078741" top="0.78740157480314965" bottom="0.59055118110236227" header="0.31496062992125984" footer="0.31496062992125984"/>
  <pageSetup paperSize="9" scale="70" firstPageNumber="2" orientation="landscape" useFirstPageNumber="1" verticalDpi="300" r:id="rId1"/>
  <headerFooter alignWithMargins="0"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zoomScale="80" zoomScaleNormal="80" zoomScaleSheetLayoutView="85" workbookViewId="0">
      <selection activeCell="D8" sqref="D8:AQ46"/>
    </sheetView>
  </sheetViews>
  <sheetFormatPr defaultRowHeight="12.75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>
      <c r="A1" s="68" t="s">
        <v>292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5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5" ht="17.25" customHeight="1">
      <c r="A3" s="260" t="s">
        <v>68</v>
      </c>
      <c r="B3" s="260" t="s">
        <v>174</v>
      </c>
      <c r="C3" s="260" t="s">
        <v>192</v>
      </c>
      <c r="D3" s="262" t="s">
        <v>214</v>
      </c>
      <c r="E3" s="264" t="s">
        <v>72</v>
      </c>
      <c r="F3" s="266" t="s">
        <v>59</v>
      </c>
      <c r="G3" s="251"/>
      <c r="H3" s="251"/>
      <c r="I3" s="251"/>
      <c r="J3" s="252" t="s">
        <v>157</v>
      </c>
      <c r="K3" s="253"/>
      <c r="L3" s="253"/>
      <c r="M3" s="253"/>
      <c r="N3" s="253"/>
      <c r="O3" s="253"/>
      <c r="P3" s="253"/>
      <c r="Q3" s="253"/>
      <c r="R3" s="253"/>
      <c r="S3" s="253"/>
      <c r="T3" s="254"/>
      <c r="U3" s="251" t="s">
        <v>194</v>
      </c>
      <c r="V3" s="251"/>
      <c r="W3" s="251"/>
      <c r="X3" s="251"/>
      <c r="Y3" s="251"/>
      <c r="Z3" s="251"/>
      <c r="AA3" s="251"/>
      <c r="AB3" s="251"/>
      <c r="AC3" s="251"/>
      <c r="AD3" s="250" t="s">
        <v>194</v>
      </c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</row>
    <row r="4" spans="1:45" ht="23.25" customHeight="1">
      <c r="A4" s="261"/>
      <c r="B4" s="261"/>
      <c r="C4" s="261"/>
      <c r="D4" s="263"/>
      <c r="E4" s="265"/>
      <c r="F4" s="242" t="s">
        <v>193</v>
      </c>
      <c r="G4" s="267" t="s">
        <v>159</v>
      </c>
      <c r="H4" s="267"/>
      <c r="I4" s="267"/>
      <c r="J4" s="242" t="s">
        <v>191</v>
      </c>
      <c r="K4" s="255" t="s">
        <v>286</v>
      </c>
      <c r="L4" s="255" t="s">
        <v>287</v>
      </c>
      <c r="M4" s="247" t="s">
        <v>215</v>
      </c>
      <c r="N4" s="249"/>
      <c r="O4" s="247" t="s">
        <v>216</v>
      </c>
      <c r="P4" s="248"/>
      <c r="Q4" s="248"/>
      <c r="R4" s="248"/>
      <c r="S4" s="248"/>
      <c r="T4" s="249"/>
      <c r="U4" s="247" t="s">
        <v>94</v>
      </c>
      <c r="V4" s="248"/>
      <c r="W4" s="248"/>
      <c r="X4" s="248"/>
      <c r="Y4" s="248"/>
      <c r="Z4" s="248"/>
      <c r="AA4" s="248"/>
      <c r="AB4" s="248"/>
      <c r="AC4" s="249"/>
      <c r="AD4" s="247" t="s">
        <v>101</v>
      </c>
      <c r="AE4" s="248"/>
      <c r="AF4" s="248"/>
      <c r="AG4" s="248"/>
      <c r="AH4" s="248"/>
      <c r="AI4" s="248"/>
      <c r="AJ4" s="248"/>
      <c r="AK4" s="248"/>
      <c r="AL4" s="249"/>
      <c r="AM4" s="247" t="s">
        <v>108</v>
      </c>
      <c r="AN4" s="248"/>
      <c r="AO4" s="248"/>
      <c r="AP4" s="248"/>
      <c r="AQ4" s="249"/>
    </row>
    <row r="5" spans="1:45" ht="12.75" customHeight="1">
      <c r="A5" s="261"/>
      <c r="B5" s="261"/>
      <c r="C5" s="261"/>
      <c r="D5" s="263"/>
      <c r="E5" s="265"/>
      <c r="F5" s="243"/>
      <c r="G5" s="268" t="s">
        <v>109</v>
      </c>
      <c r="H5" s="268" t="s">
        <v>295</v>
      </c>
      <c r="I5" s="268" t="s">
        <v>110</v>
      </c>
      <c r="J5" s="243"/>
      <c r="K5" s="256"/>
      <c r="L5" s="256"/>
      <c r="M5" s="255" t="s">
        <v>92</v>
      </c>
      <c r="N5" s="255" t="s">
        <v>93</v>
      </c>
      <c r="O5" s="255" t="s">
        <v>87</v>
      </c>
      <c r="P5" s="255" t="s">
        <v>88</v>
      </c>
      <c r="Q5" s="255" t="s">
        <v>89</v>
      </c>
      <c r="R5" s="255" t="s">
        <v>284</v>
      </c>
      <c r="S5" s="255" t="s">
        <v>90</v>
      </c>
      <c r="T5" s="255" t="s">
        <v>91</v>
      </c>
      <c r="U5" s="269" t="s">
        <v>181</v>
      </c>
      <c r="V5" s="257" t="s">
        <v>164</v>
      </c>
      <c r="W5" s="258"/>
      <c r="X5" s="258"/>
      <c r="Y5" s="258"/>
      <c r="Z5" s="258"/>
      <c r="AA5" s="258"/>
      <c r="AB5" s="258"/>
      <c r="AC5" s="259"/>
      <c r="AD5" s="269" t="s">
        <v>161</v>
      </c>
      <c r="AE5" s="247" t="s">
        <v>289</v>
      </c>
      <c r="AF5" s="248"/>
      <c r="AG5" s="248"/>
      <c r="AH5" s="248"/>
      <c r="AI5" s="248"/>
      <c r="AJ5" s="248"/>
      <c r="AK5" s="248"/>
      <c r="AL5" s="249"/>
      <c r="AM5" s="269" t="s">
        <v>181</v>
      </c>
      <c r="AN5" s="247" t="s">
        <v>164</v>
      </c>
      <c r="AO5" s="248"/>
      <c r="AP5" s="248"/>
      <c r="AQ5" s="249"/>
    </row>
    <row r="6" spans="1:45" ht="151.5" customHeight="1">
      <c r="A6" s="261"/>
      <c r="B6" s="261"/>
      <c r="C6" s="261"/>
      <c r="D6" s="263"/>
      <c r="E6" s="265"/>
      <c r="F6" s="243"/>
      <c r="G6" s="268"/>
      <c r="H6" s="268"/>
      <c r="I6" s="268"/>
      <c r="J6" s="243"/>
      <c r="K6" s="256"/>
      <c r="L6" s="256"/>
      <c r="M6" s="271"/>
      <c r="N6" s="271"/>
      <c r="O6" s="256"/>
      <c r="P6" s="256"/>
      <c r="Q6" s="256"/>
      <c r="R6" s="256"/>
      <c r="S6" s="256"/>
      <c r="T6" s="256"/>
      <c r="U6" s="270"/>
      <c r="V6" s="39" t="s">
        <v>95</v>
      </c>
      <c r="W6" s="39" t="s">
        <v>96</v>
      </c>
      <c r="X6" s="39" t="s">
        <v>97</v>
      </c>
      <c r="Y6" s="39" t="s">
        <v>145</v>
      </c>
      <c r="Z6" s="39" t="s">
        <v>146</v>
      </c>
      <c r="AA6" s="39" t="s">
        <v>98</v>
      </c>
      <c r="AB6" s="39" t="s">
        <v>99</v>
      </c>
      <c r="AC6" s="39" t="s">
        <v>100</v>
      </c>
      <c r="AD6" s="270"/>
      <c r="AE6" s="39" t="s">
        <v>102</v>
      </c>
      <c r="AF6" s="39" t="s">
        <v>103</v>
      </c>
      <c r="AG6" s="39" t="s">
        <v>104</v>
      </c>
      <c r="AH6" s="39" t="s">
        <v>105</v>
      </c>
      <c r="AI6" s="39" t="s">
        <v>296</v>
      </c>
      <c r="AJ6" s="39" t="s">
        <v>106</v>
      </c>
      <c r="AK6" s="39" t="s">
        <v>107</v>
      </c>
      <c r="AL6" s="39" t="s">
        <v>297</v>
      </c>
      <c r="AM6" s="270"/>
      <c r="AN6" s="39" t="s">
        <v>147</v>
      </c>
      <c r="AO6" s="39" t="s">
        <v>148</v>
      </c>
      <c r="AP6" s="39" t="s">
        <v>149</v>
      </c>
      <c r="AQ6" s="39" t="s">
        <v>150</v>
      </c>
    </row>
    <row r="7" spans="1:45">
      <c r="A7" s="28" t="s">
        <v>186</v>
      </c>
      <c r="B7" s="17" t="s">
        <v>187</v>
      </c>
      <c r="C7" s="17" t="s">
        <v>165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1" customFormat="1" ht="21" customHeight="1">
      <c r="A8" s="28">
        <v>1</v>
      </c>
      <c r="B8" s="48" t="s">
        <v>156</v>
      </c>
      <c r="C8" s="27" t="s">
        <v>151</v>
      </c>
      <c r="D8" s="176">
        <f t="shared" ref="D8:D37" si="0">E8+F8+J8</f>
        <v>5</v>
      </c>
      <c r="E8" s="176"/>
      <c r="F8" s="176"/>
      <c r="G8" s="176"/>
      <c r="H8" s="176"/>
      <c r="I8" s="176"/>
      <c r="J8" s="176">
        <v>5</v>
      </c>
      <c r="K8" s="176"/>
      <c r="L8" s="176"/>
      <c r="M8" s="176"/>
      <c r="N8" s="176"/>
      <c r="O8" s="176"/>
      <c r="P8" s="176"/>
      <c r="Q8" s="176">
        <v>5</v>
      </c>
      <c r="R8" s="176"/>
      <c r="S8" s="176"/>
      <c r="T8" s="176"/>
      <c r="U8" s="176">
        <v>5</v>
      </c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</row>
    <row r="9" spans="1:45" s="51" customFormat="1" ht="21" customHeight="1">
      <c r="A9" s="28">
        <v>2</v>
      </c>
      <c r="B9" s="49" t="s">
        <v>402</v>
      </c>
      <c r="C9" s="28" t="s">
        <v>152</v>
      </c>
      <c r="D9" s="176">
        <f t="shared" si="0"/>
        <v>267</v>
      </c>
      <c r="E9" s="176">
        <v>134</v>
      </c>
      <c r="F9" s="176">
        <v>40</v>
      </c>
      <c r="G9" s="176">
        <v>11</v>
      </c>
      <c r="H9" s="176">
        <v>4</v>
      </c>
      <c r="I9" s="176">
        <v>5</v>
      </c>
      <c r="J9" s="176">
        <v>93</v>
      </c>
      <c r="K9" s="176">
        <v>6</v>
      </c>
      <c r="L9" s="176"/>
      <c r="M9" s="176"/>
      <c r="N9" s="176"/>
      <c r="O9" s="176">
        <v>7</v>
      </c>
      <c r="P9" s="176">
        <v>4</v>
      </c>
      <c r="Q9" s="176">
        <v>61</v>
      </c>
      <c r="R9" s="176">
        <v>3</v>
      </c>
      <c r="S9" s="176">
        <v>10</v>
      </c>
      <c r="T9" s="176">
        <v>9</v>
      </c>
      <c r="U9" s="176">
        <v>72</v>
      </c>
      <c r="V9" s="176"/>
      <c r="W9" s="176"/>
      <c r="X9" s="176">
        <v>3</v>
      </c>
      <c r="Y9" s="176">
        <v>8</v>
      </c>
      <c r="Z9" s="176"/>
      <c r="AA9" s="176">
        <v>8</v>
      </c>
      <c r="AB9" s="176"/>
      <c r="AC9" s="176"/>
      <c r="AD9" s="176">
        <v>3</v>
      </c>
      <c r="AE9" s="176"/>
      <c r="AF9" s="176"/>
      <c r="AG9" s="176">
        <v>1</v>
      </c>
      <c r="AH9" s="176"/>
      <c r="AI9" s="176"/>
      <c r="AJ9" s="176"/>
      <c r="AK9" s="176">
        <v>2</v>
      </c>
      <c r="AL9" s="176"/>
      <c r="AM9" s="176">
        <v>18</v>
      </c>
      <c r="AN9" s="176"/>
      <c r="AO9" s="176">
        <v>15</v>
      </c>
      <c r="AP9" s="176">
        <v>1</v>
      </c>
      <c r="AQ9" s="176">
        <v>2</v>
      </c>
    </row>
    <row r="10" spans="1:45" s="51" customFormat="1" ht="21" customHeight="1">
      <c r="A10" s="28">
        <v>3</v>
      </c>
      <c r="B10" s="47" t="s">
        <v>173</v>
      </c>
      <c r="C10" s="28">
        <v>115</v>
      </c>
      <c r="D10" s="176">
        <f t="shared" si="0"/>
        <v>72</v>
      </c>
      <c r="E10" s="176">
        <v>35</v>
      </c>
      <c r="F10" s="176">
        <v>11</v>
      </c>
      <c r="G10" s="176">
        <v>1</v>
      </c>
      <c r="H10" s="176"/>
      <c r="I10" s="176">
        <v>1</v>
      </c>
      <c r="J10" s="176">
        <v>26</v>
      </c>
      <c r="K10" s="176"/>
      <c r="L10" s="176"/>
      <c r="M10" s="176"/>
      <c r="N10" s="176"/>
      <c r="O10" s="176">
        <v>1</v>
      </c>
      <c r="P10" s="176"/>
      <c r="Q10" s="176">
        <v>24</v>
      </c>
      <c r="R10" s="176">
        <v>2</v>
      </c>
      <c r="S10" s="176"/>
      <c r="T10" s="176"/>
      <c r="U10" s="176">
        <v>25</v>
      </c>
      <c r="V10" s="176"/>
      <c r="W10" s="176"/>
      <c r="X10" s="176">
        <v>2</v>
      </c>
      <c r="Y10" s="176">
        <v>4</v>
      </c>
      <c r="Z10" s="176"/>
      <c r="AA10" s="176">
        <v>3</v>
      </c>
      <c r="AB10" s="176"/>
      <c r="AC10" s="176"/>
      <c r="AD10" s="176">
        <v>1</v>
      </c>
      <c r="AE10" s="176"/>
      <c r="AF10" s="176"/>
      <c r="AG10" s="176">
        <v>1</v>
      </c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</row>
    <row r="11" spans="1:45" s="51" customFormat="1" ht="21" customHeight="1">
      <c r="A11" s="28">
        <v>4</v>
      </c>
      <c r="B11" s="47" t="s">
        <v>160</v>
      </c>
      <c r="C11" s="28">
        <v>122</v>
      </c>
      <c r="D11" s="176">
        <f t="shared" si="0"/>
        <v>9</v>
      </c>
      <c r="E11" s="176">
        <v>6</v>
      </c>
      <c r="F11" s="176">
        <v>3</v>
      </c>
      <c r="G11" s="176">
        <v>1</v>
      </c>
      <c r="H11" s="176"/>
      <c r="I11" s="176">
        <v>1</v>
      </c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52"/>
      <c r="AS11" s="52"/>
    </row>
    <row r="12" spans="1:45" s="53" customFormat="1" ht="23.25" customHeight="1">
      <c r="A12" s="28">
        <v>5</v>
      </c>
      <c r="B12" s="49" t="s">
        <v>403</v>
      </c>
      <c r="C12" s="28" t="s">
        <v>153</v>
      </c>
      <c r="D12" s="176">
        <f t="shared" si="0"/>
        <v>5</v>
      </c>
      <c r="E12" s="176">
        <v>2</v>
      </c>
      <c r="F12" s="176"/>
      <c r="G12" s="176"/>
      <c r="H12" s="176"/>
      <c r="I12" s="176"/>
      <c r="J12" s="176">
        <v>3</v>
      </c>
      <c r="K12" s="176"/>
      <c r="L12" s="176"/>
      <c r="M12" s="176"/>
      <c r="N12" s="176"/>
      <c r="O12" s="176"/>
      <c r="P12" s="176"/>
      <c r="Q12" s="176">
        <v>2</v>
      </c>
      <c r="R12" s="176"/>
      <c r="S12" s="176"/>
      <c r="T12" s="176"/>
      <c r="U12" s="176">
        <v>2</v>
      </c>
      <c r="V12" s="176"/>
      <c r="W12" s="176"/>
      <c r="X12" s="176"/>
      <c r="Y12" s="176"/>
      <c r="Z12" s="176"/>
      <c r="AA12" s="176">
        <v>1</v>
      </c>
      <c r="AB12" s="176"/>
      <c r="AC12" s="176"/>
      <c r="AD12" s="176">
        <v>1</v>
      </c>
      <c r="AE12" s="176"/>
      <c r="AF12" s="176"/>
      <c r="AG12" s="176"/>
      <c r="AH12" s="176"/>
      <c r="AI12" s="176"/>
      <c r="AJ12" s="176"/>
      <c r="AK12" s="176">
        <v>1</v>
      </c>
      <c r="AL12" s="176"/>
      <c r="AM12" s="176"/>
      <c r="AN12" s="176"/>
      <c r="AO12" s="176"/>
      <c r="AP12" s="176"/>
      <c r="AQ12" s="176"/>
    </row>
    <row r="13" spans="1:45" s="53" customFormat="1" ht="23.25" customHeight="1">
      <c r="A13" s="28">
        <v>6</v>
      </c>
      <c r="B13" s="47" t="s">
        <v>65</v>
      </c>
      <c r="C13" s="28">
        <v>146</v>
      </c>
      <c r="D13" s="176">
        <f t="shared" si="0"/>
        <v>4</v>
      </c>
      <c r="E13" s="176">
        <v>1</v>
      </c>
      <c r="F13" s="176"/>
      <c r="G13" s="176"/>
      <c r="H13" s="176"/>
      <c r="I13" s="176"/>
      <c r="J13" s="176">
        <v>3</v>
      </c>
      <c r="K13" s="176"/>
      <c r="L13" s="176"/>
      <c r="M13" s="176"/>
      <c r="N13" s="176"/>
      <c r="O13" s="176"/>
      <c r="P13" s="176"/>
      <c r="Q13" s="176">
        <v>2</v>
      </c>
      <c r="R13" s="176"/>
      <c r="S13" s="176"/>
      <c r="T13" s="176"/>
      <c r="U13" s="176">
        <v>2</v>
      </c>
      <c r="V13" s="176"/>
      <c r="W13" s="176"/>
      <c r="X13" s="176"/>
      <c r="Y13" s="176"/>
      <c r="Z13" s="176"/>
      <c r="AA13" s="176">
        <v>1</v>
      </c>
      <c r="AB13" s="176"/>
      <c r="AC13" s="176"/>
      <c r="AD13" s="176">
        <v>1</v>
      </c>
      <c r="AE13" s="176"/>
      <c r="AF13" s="176"/>
      <c r="AG13" s="176"/>
      <c r="AH13" s="176"/>
      <c r="AI13" s="176"/>
      <c r="AJ13" s="176"/>
      <c r="AK13" s="176">
        <v>1</v>
      </c>
      <c r="AL13" s="176"/>
      <c r="AM13" s="176"/>
      <c r="AN13" s="176"/>
      <c r="AO13" s="176"/>
      <c r="AP13" s="176"/>
      <c r="AQ13" s="176"/>
    </row>
    <row r="14" spans="1:45" s="53" customFormat="1" ht="18" customHeight="1">
      <c r="A14" s="28">
        <v>7</v>
      </c>
      <c r="B14" s="49" t="s">
        <v>172</v>
      </c>
      <c r="C14" s="28" t="s">
        <v>154</v>
      </c>
      <c r="D14" s="176">
        <f t="shared" si="0"/>
        <v>20</v>
      </c>
      <c r="E14" s="176">
        <v>11</v>
      </c>
      <c r="F14" s="176">
        <v>1</v>
      </c>
      <c r="G14" s="176"/>
      <c r="H14" s="176"/>
      <c r="I14" s="176"/>
      <c r="J14" s="176">
        <v>8</v>
      </c>
      <c r="K14" s="176"/>
      <c r="L14" s="176"/>
      <c r="M14" s="176"/>
      <c r="N14" s="176"/>
      <c r="O14" s="176"/>
      <c r="P14" s="176"/>
      <c r="Q14" s="176">
        <v>7</v>
      </c>
      <c r="R14" s="176">
        <v>1</v>
      </c>
      <c r="S14" s="176">
        <v>1</v>
      </c>
      <c r="T14" s="176"/>
      <c r="U14" s="176">
        <v>7</v>
      </c>
      <c r="V14" s="176"/>
      <c r="W14" s="176"/>
      <c r="X14" s="176">
        <v>1</v>
      </c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>
        <v>1</v>
      </c>
      <c r="AN14" s="176"/>
      <c r="AO14" s="176">
        <v>1</v>
      </c>
      <c r="AP14" s="176"/>
      <c r="AQ14" s="176"/>
    </row>
    <row r="15" spans="1:45" s="53" customFormat="1" ht="25.5" customHeight="1">
      <c r="A15" s="28">
        <v>8</v>
      </c>
      <c r="B15" s="49" t="s">
        <v>184</v>
      </c>
      <c r="C15" s="28" t="s">
        <v>155</v>
      </c>
      <c r="D15" s="176">
        <f t="shared" si="0"/>
        <v>32</v>
      </c>
      <c r="E15" s="176">
        <v>9</v>
      </c>
      <c r="F15" s="176">
        <v>5</v>
      </c>
      <c r="G15" s="176">
        <v>4</v>
      </c>
      <c r="H15" s="176"/>
      <c r="I15" s="176"/>
      <c r="J15" s="176">
        <v>18</v>
      </c>
      <c r="K15" s="176">
        <v>3</v>
      </c>
      <c r="L15" s="176"/>
      <c r="M15" s="176"/>
      <c r="N15" s="176"/>
      <c r="O15" s="176">
        <v>1</v>
      </c>
      <c r="P15" s="176"/>
      <c r="Q15" s="176">
        <v>11</v>
      </c>
      <c r="R15" s="176"/>
      <c r="S15" s="176">
        <v>3</v>
      </c>
      <c r="T15" s="176"/>
      <c r="U15" s="176">
        <v>12</v>
      </c>
      <c r="V15" s="176"/>
      <c r="W15" s="176"/>
      <c r="X15" s="176"/>
      <c r="Y15" s="176">
        <v>1</v>
      </c>
      <c r="Z15" s="176"/>
      <c r="AA15" s="176">
        <v>1</v>
      </c>
      <c r="AB15" s="176"/>
      <c r="AC15" s="176"/>
      <c r="AD15" s="176">
        <v>3</v>
      </c>
      <c r="AE15" s="176"/>
      <c r="AF15" s="176"/>
      <c r="AG15" s="176">
        <v>1</v>
      </c>
      <c r="AH15" s="176"/>
      <c r="AI15" s="176">
        <v>2</v>
      </c>
      <c r="AJ15" s="176"/>
      <c r="AK15" s="176"/>
      <c r="AL15" s="176"/>
      <c r="AM15" s="176">
        <v>3</v>
      </c>
      <c r="AN15" s="176"/>
      <c r="AO15" s="176">
        <v>2</v>
      </c>
      <c r="AP15" s="176"/>
      <c r="AQ15" s="176"/>
    </row>
    <row r="16" spans="1:45" s="53" customFormat="1" ht="15.75" customHeight="1">
      <c r="A16" s="28">
        <v>9</v>
      </c>
      <c r="B16" s="49" t="s">
        <v>404</v>
      </c>
      <c r="C16" s="28" t="s">
        <v>405</v>
      </c>
      <c r="D16" s="176">
        <f t="shared" si="0"/>
        <v>741</v>
      </c>
      <c r="E16" s="176">
        <v>331</v>
      </c>
      <c r="F16" s="176">
        <v>168</v>
      </c>
      <c r="G16" s="176">
        <v>29</v>
      </c>
      <c r="H16" s="176">
        <v>4</v>
      </c>
      <c r="I16" s="176">
        <v>5</v>
      </c>
      <c r="J16" s="176">
        <v>242</v>
      </c>
      <c r="K16" s="176">
        <v>3</v>
      </c>
      <c r="L16" s="176">
        <v>4</v>
      </c>
      <c r="M16" s="176"/>
      <c r="N16" s="176">
        <v>3</v>
      </c>
      <c r="O16" s="176">
        <v>3</v>
      </c>
      <c r="P16" s="176">
        <v>3</v>
      </c>
      <c r="Q16" s="176">
        <v>141</v>
      </c>
      <c r="R16" s="176">
        <v>10</v>
      </c>
      <c r="S16" s="176">
        <v>56</v>
      </c>
      <c r="T16" s="176">
        <v>32</v>
      </c>
      <c r="U16" s="176">
        <v>146</v>
      </c>
      <c r="V16" s="176">
        <v>1</v>
      </c>
      <c r="W16" s="176">
        <v>3</v>
      </c>
      <c r="X16" s="176">
        <v>10</v>
      </c>
      <c r="Y16" s="176">
        <v>16</v>
      </c>
      <c r="Z16" s="176"/>
      <c r="AA16" s="176">
        <v>22</v>
      </c>
      <c r="AB16" s="176"/>
      <c r="AC16" s="176"/>
      <c r="AD16" s="176">
        <v>3</v>
      </c>
      <c r="AE16" s="176">
        <v>1</v>
      </c>
      <c r="AF16" s="176"/>
      <c r="AG16" s="176">
        <v>2</v>
      </c>
      <c r="AH16" s="176"/>
      <c r="AI16" s="176"/>
      <c r="AJ16" s="176"/>
      <c r="AK16" s="176"/>
      <c r="AL16" s="176"/>
      <c r="AM16" s="176">
        <v>90</v>
      </c>
      <c r="AN16" s="176">
        <v>10</v>
      </c>
      <c r="AO16" s="176">
        <v>68</v>
      </c>
      <c r="AP16" s="176"/>
      <c r="AQ16" s="176">
        <v>7</v>
      </c>
    </row>
    <row r="17" spans="1:43" s="53" customFormat="1" ht="17.25" customHeight="1">
      <c r="A17" s="28">
        <v>10</v>
      </c>
      <c r="B17" s="47" t="s">
        <v>166</v>
      </c>
      <c r="C17" s="28">
        <v>185</v>
      </c>
      <c r="D17" s="176">
        <f t="shared" si="0"/>
        <v>396</v>
      </c>
      <c r="E17" s="176">
        <v>178</v>
      </c>
      <c r="F17" s="176">
        <v>114</v>
      </c>
      <c r="G17" s="176">
        <v>15</v>
      </c>
      <c r="H17" s="176">
        <v>1</v>
      </c>
      <c r="I17" s="176">
        <v>3</v>
      </c>
      <c r="J17" s="176">
        <v>104</v>
      </c>
      <c r="K17" s="176"/>
      <c r="L17" s="176">
        <v>4</v>
      </c>
      <c r="M17" s="176"/>
      <c r="N17" s="176">
        <v>3</v>
      </c>
      <c r="O17" s="176">
        <v>1</v>
      </c>
      <c r="P17" s="176">
        <v>1</v>
      </c>
      <c r="Q17" s="176">
        <v>55</v>
      </c>
      <c r="R17" s="176">
        <v>5</v>
      </c>
      <c r="S17" s="176">
        <v>28</v>
      </c>
      <c r="T17" s="176">
        <v>14</v>
      </c>
      <c r="U17" s="176">
        <v>55</v>
      </c>
      <c r="V17" s="176"/>
      <c r="W17" s="176"/>
      <c r="X17" s="176">
        <v>5</v>
      </c>
      <c r="Y17" s="176">
        <v>8</v>
      </c>
      <c r="Z17" s="176"/>
      <c r="AA17" s="176">
        <v>8</v>
      </c>
      <c r="AB17" s="176"/>
      <c r="AC17" s="176"/>
      <c r="AD17" s="176">
        <v>2</v>
      </c>
      <c r="AE17" s="176">
        <v>1</v>
      </c>
      <c r="AF17" s="176"/>
      <c r="AG17" s="176">
        <v>1</v>
      </c>
      <c r="AH17" s="176"/>
      <c r="AI17" s="176"/>
      <c r="AJ17" s="176"/>
      <c r="AK17" s="176"/>
      <c r="AL17" s="176"/>
      <c r="AM17" s="176">
        <v>44</v>
      </c>
      <c r="AN17" s="176">
        <v>9</v>
      </c>
      <c r="AO17" s="176">
        <v>31</v>
      </c>
      <c r="AP17" s="176"/>
      <c r="AQ17" s="176">
        <v>3</v>
      </c>
    </row>
    <row r="18" spans="1:43" s="53" customFormat="1" ht="15" customHeight="1">
      <c r="A18" s="28">
        <v>11</v>
      </c>
      <c r="B18" s="47" t="s">
        <v>180</v>
      </c>
      <c r="C18" s="28">
        <v>186</v>
      </c>
      <c r="D18" s="176">
        <f t="shared" si="0"/>
        <v>185</v>
      </c>
      <c r="E18" s="176">
        <v>91</v>
      </c>
      <c r="F18" s="176">
        <v>25</v>
      </c>
      <c r="G18" s="176">
        <v>7</v>
      </c>
      <c r="H18" s="176"/>
      <c r="I18" s="176"/>
      <c r="J18" s="176">
        <v>69</v>
      </c>
      <c r="K18" s="176">
        <v>1</v>
      </c>
      <c r="L18" s="176"/>
      <c r="M18" s="176"/>
      <c r="N18" s="176"/>
      <c r="O18" s="176">
        <v>1</v>
      </c>
      <c r="P18" s="176">
        <v>2</v>
      </c>
      <c r="Q18" s="176">
        <v>44</v>
      </c>
      <c r="R18" s="176">
        <v>5</v>
      </c>
      <c r="S18" s="176">
        <v>15</v>
      </c>
      <c r="T18" s="176">
        <v>6</v>
      </c>
      <c r="U18" s="176">
        <v>47</v>
      </c>
      <c r="V18" s="176"/>
      <c r="W18" s="176"/>
      <c r="X18" s="176">
        <v>5</v>
      </c>
      <c r="Y18" s="176">
        <v>5</v>
      </c>
      <c r="Z18" s="176"/>
      <c r="AA18" s="176">
        <v>7</v>
      </c>
      <c r="AB18" s="176"/>
      <c r="AC18" s="176"/>
      <c r="AD18" s="176">
        <v>1</v>
      </c>
      <c r="AE18" s="176"/>
      <c r="AF18" s="176"/>
      <c r="AG18" s="176">
        <v>1</v>
      </c>
      <c r="AH18" s="176"/>
      <c r="AI18" s="176"/>
      <c r="AJ18" s="176"/>
      <c r="AK18" s="176"/>
      <c r="AL18" s="176"/>
      <c r="AM18" s="176">
        <v>21</v>
      </c>
      <c r="AN18" s="176"/>
      <c r="AO18" s="176">
        <v>17</v>
      </c>
      <c r="AP18" s="176"/>
      <c r="AQ18" s="176">
        <v>3</v>
      </c>
    </row>
    <row r="19" spans="1:43" s="53" customFormat="1" ht="15.75" customHeight="1">
      <c r="A19" s="28">
        <v>12</v>
      </c>
      <c r="B19" s="47" t="s">
        <v>71</v>
      </c>
      <c r="C19" s="28">
        <v>187</v>
      </c>
      <c r="D19" s="176">
        <f t="shared" si="0"/>
        <v>78</v>
      </c>
      <c r="E19" s="176">
        <v>35</v>
      </c>
      <c r="F19" s="176">
        <v>7</v>
      </c>
      <c r="G19" s="176">
        <v>3</v>
      </c>
      <c r="H19" s="176"/>
      <c r="I19" s="176">
        <v>1</v>
      </c>
      <c r="J19" s="176">
        <v>36</v>
      </c>
      <c r="K19" s="176">
        <v>1</v>
      </c>
      <c r="L19" s="176"/>
      <c r="M19" s="176"/>
      <c r="N19" s="176"/>
      <c r="O19" s="176"/>
      <c r="P19" s="176"/>
      <c r="Q19" s="176">
        <v>21</v>
      </c>
      <c r="R19" s="176"/>
      <c r="S19" s="176">
        <v>4</v>
      </c>
      <c r="T19" s="176">
        <v>11</v>
      </c>
      <c r="U19" s="176">
        <v>21</v>
      </c>
      <c r="V19" s="176">
        <v>1</v>
      </c>
      <c r="W19" s="176">
        <v>3</v>
      </c>
      <c r="X19" s="176"/>
      <c r="Y19" s="176">
        <v>2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>
        <v>15</v>
      </c>
      <c r="AN19" s="176">
        <v>1</v>
      </c>
      <c r="AO19" s="176">
        <v>14</v>
      </c>
      <c r="AP19" s="176"/>
      <c r="AQ19" s="176"/>
    </row>
    <row r="20" spans="1:43" s="53" customFormat="1" ht="21" customHeight="1">
      <c r="A20" s="28">
        <v>13</v>
      </c>
      <c r="B20" s="49" t="s">
        <v>182</v>
      </c>
      <c r="C20" s="28" t="s">
        <v>40</v>
      </c>
      <c r="D20" s="176">
        <f t="shared" si="0"/>
        <v>25</v>
      </c>
      <c r="E20" s="176">
        <v>7</v>
      </c>
      <c r="F20" s="176">
        <v>4</v>
      </c>
      <c r="G20" s="176">
        <v>1</v>
      </c>
      <c r="H20" s="176"/>
      <c r="I20" s="176"/>
      <c r="J20" s="176">
        <v>14</v>
      </c>
      <c r="K20" s="176">
        <v>1</v>
      </c>
      <c r="L20" s="176"/>
      <c r="M20" s="176"/>
      <c r="N20" s="176"/>
      <c r="O20" s="176">
        <v>1</v>
      </c>
      <c r="P20" s="176"/>
      <c r="Q20" s="176">
        <v>9</v>
      </c>
      <c r="R20" s="176">
        <v>1</v>
      </c>
      <c r="S20" s="176">
        <v>3</v>
      </c>
      <c r="T20" s="176"/>
      <c r="U20" s="176">
        <v>10</v>
      </c>
      <c r="V20" s="176"/>
      <c r="W20" s="176"/>
      <c r="X20" s="176">
        <v>1</v>
      </c>
      <c r="Y20" s="176"/>
      <c r="Z20" s="176"/>
      <c r="AA20" s="176"/>
      <c r="AB20" s="176"/>
      <c r="AC20" s="176"/>
      <c r="AD20" s="176">
        <v>1</v>
      </c>
      <c r="AE20" s="176"/>
      <c r="AF20" s="176"/>
      <c r="AG20" s="176"/>
      <c r="AH20" s="176"/>
      <c r="AI20" s="176"/>
      <c r="AJ20" s="176"/>
      <c r="AK20" s="176">
        <v>1</v>
      </c>
      <c r="AL20" s="176"/>
      <c r="AM20" s="176">
        <v>3</v>
      </c>
      <c r="AN20" s="176"/>
      <c r="AO20" s="176">
        <v>3</v>
      </c>
      <c r="AP20" s="176"/>
      <c r="AQ20" s="176"/>
    </row>
    <row r="21" spans="1:43" s="53" customFormat="1" ht="15" customHeight="1">
      <c r="A21" s="28">
        <v>14</v>
      </c>
      <c r="B21" s="49" t="s">
        <v>176</v>
      </c>
      <c r="C21" s="30" t="s">
        <v>41</v>
      </c>
      <c r="D21" s="176">
        <f t="shared" si="0"/>
        <v>5</v>
      </c>
      <c r="E21" s="176">
        <v>1</v>
      </c>
      <c r="F21" s="176">
        <v>2</v>
      </c>
      <c r="G21" s="176"/>
      <c r="H21" s="176"/>
      <c r="I21" s="176"/>
      <c r="J21" s="176">
        <v>2</v>
      </c>
      <c r="K21" s="176"/>
      <c r="L21" s="176"/>
      <c r="M21" s="176"/>
      <c r="N21" s="176"/>
      <c r="O21" s="176"/>
      <c r="P21" s="176"/>
      <c r="Q21" s="176">
        <v>1</v>
      </c>
      <c r="R21" s="176">
        <v>1</v>
      </c>
      <c r="S21" s="176">
        <v>1</v>
      </c>
      <c r="T21" s="176"/>
      <c r="U21" s="176">
        <v>1</v>
      </c>
      <c r="V21" s="176"/>
      <c r="W21" s="176"/>
      <c r="X21" s="176">
        <v>1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>
        <v>1</v>
      </c>
      <c r="AN21" s="176"/>
      <c r="AO21" s="176">
        <v>1</v>
      </c>
      <c r="AP21" s="176"/>
      <c r="AQ21" s="176"/>
    </row>
    <row r="22" spans="1:43" s="53" customFormat="1" ht="16.5" customHeight="1">
      <c r="A22" s="28">
        <v>15</v>
      </c>
      <c r="B22" s="49" t="s">
        <v>171</v>
      </c>
      <c r="C22" s="28" t="s">
        <v>42</v>
      </c>
      <c r="D22" s="176">
        <f t="shared" si="0"/>
        <v>39</v>
      </c>
      <c r="E22" s="176">
        <v>14</v>
      </c>
      <c r="F22" s="176">
        <v>7</v>
      </c>
      <c r="G22" s="176">
        <v>2</v>
      </c>
      <c r="H22" s="176"/>
      <c r="I22" s="176"/>
      <c r="J22" s="176">
        <v>18</v>
      </c>
      <c r="K22" s="176">
        <v>1</v>
      </c>
      <c r="L22" s="176"/>
      <c r="M22" s="176"/>
      <c r="N22" s="176"/>
      <c r="O22" s="176"/>
      <c r="P22" s="176"/>
      <c r="Q22" s="176">
        <v>12</v>
      </c>
      <c r="R22" s="176"/>
      <c r="S22" s="176">
        <v>3</v>
      </c>
      <c r="T22" s="176">
        <v>3</v>
      </c>
      <c r="U22" s="176">
        <v>13</v>
      </c>
      <c r="V22" s="176"/>
      <c r="W22" s="176"/>
      <c r="X22" s="176"/>
      <c r="Y22" s="176"/>
      <c r="Z22" s="176"/>
      <c r="AA22" s="176">
        <v>5</v>
      </c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>
        <v>5</v>
      </c>
      <c r="AN22" s="176">
        <v>1</v>
      </c>
      <c r="AO22" s="176">
        <v>4</v>
      </c>
      <c r="AP22" s="176"/>
      <c r="AQ22" s="176"/>
    </row>
    <row r="23" spans="1:43" s="53" customFormat="1" ht="20.25" customHeight="1">
      <c r="A23" s="28">
        <v>16</v>
      </c>
      <c r="B23" s="49" t="s">
        <v>66</v>
      </c>
      <c r="C23" s="28" t="s">
        <v>43</v>
      </c>
      <c r="D23" s="176">
        <f t="shared" si="0"/>
        <v>3</v>
      </c>
      <c r="E23" s="176"/>
      <c r="F23" s="176">
        <v>2</v>
      </c>
      <c r="G23" s="176"/>
      <c r="H23" s="176"/>
      <c r="I23" s="176"/>
      <c r="J23" s="176">
        <v>1</v>
      </c>
      <c r="K23" s="176"/>
      <c r="L23" s="176"/>
      <c r="M23" s="176"/>
      <c r="N23" s="176"/>
      <c r="O23" s="176">
        <v>1</v>
      </c>
      <c r="P23" s="176"/>
      <c r="Q23" s="176"/>
      <c r="R23" s="176"/>
      <c r="S23" s="176"/>
      <c r="T23" s="176"/>
      <c r="U23" s="176">
        <v>1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</row>
    <row r="24" spans="1:43" s="53" customFormat="1" ht="21.75" customHeight="1">
      <c r="A24" s="28">
        <v>17</v>
      </c>
      <c r="B24" s="49" t="s">
        <v>168</v>
      </c>
      <c r="C24" s="30" t="s">
        <v>44</v>
      </c>
      <c r="D24" s="176">
        <f t="shared" si="0"/>
        <v>207</v>
      </c>
      <c r="E24" s="176">
        <v>62</v>
      </c>
      <c r="F24" s="176">
        <v>45</v>
      </c>
      <c r="G24" s="176">
        <v>18</v>
      </c>
      <c r="H24" s="176">
        <v>1</v>
      </c>
      <c r="I24" s="176">
        <v>4</v>
      </c>
      <c r="J24" s="176">
        <v>100</v>
      </c>
      <c r="K24" s="176">
        <v>4</v>
      </c>
      <c r="L24" s="176"/>
      <c r="M24" s="176"/>
      <c r="N24" s="176"/>
      <c r="O24" s="176">
        <v>5</v>
      </c>
      <c r="P24" s="176">
        <v>2</v>
      </c>
      <c r="Q24" s="176">
        <v>40</v>
      </c>
      <c r="R24" s="176">
        <v>3</v>
      </c>
      <c r="S24" s="176">
        <v>22</v>
      </c>
      <c r="T24" s="176">
        <v>24</v>
      </c>
      <c r="U24" s="176">
        <v>50</v>
      </c>
      <c r="V24" s="176"/>
      <c r="W24" s="176"/>
      <c r="X24" s="176">
        <v>3</v>
      </c>
      <c r="Y24" s="176">
        <v>2</v>
      </c>
      <c r="Z24" s="176"/>
      <c r="AA24" s="176">
        <v>6</v>
      </c>
      <c r="AB24" s="176"/>
      <c r="AC24" s="176"/>
      <c r="AD24" s="176">
        <v>2</v>
      </c>
      <c r="AE24" s="176"/>
      <c r="AF24" s="176"/>
      <c r="AG24" s="176"/>
      <c r="AH24" s="176"/>
      <c r="AI24" s="176"/>
      <c r="AJ24" s="176"/>
      <c r="AK24" s="176">
        <v>2</v>
      </c>
      <c r="AL24" s="176"/>
      <c r="AM24" s="176">
        <v>48</v>
      </c>
      <c r="AN24" s="176">
        <v>5</v>
      </c>
      <c r="AO24" s="176">
        <v>40</v>
      </c>
      <c r="AP24" s="176"/>
      <c r="AQ24" s="176">
        <v>2</v>
      </c>
    </row>
    <row r="25" spans="1:43" s="53" customFormat="1" ht="18" customHeight="1">
      <c r="A25" s="28">
        <v>18</v>
      </c>
      <c r="B25" s="49" t="s">
        <v>406</v>
      </c>
      <c r="C25" s="28" t="s">
        <v>407</v>
      </c>
      <c r="D25" s="176">
        <f t="shared" si="0"/>
        <v>45</v>
      </c>
      <c r="E25" s="176">
        <v>20</v>
      </c>
      <c r="F25" s="176">
        <v>3</v>
      </c>
      <c r="G25" s="176"/>
      <c r="H25" s="176"/>
      <c r="I25" s="176"/>
      <c r="J25" s="176">
        <v>22</v>
      </c>
      <c r="K25" s="176"/>
      <c r="L25" s="176">
        <v>1</v>
      </c>
      <c r="M25" s="176">
        <v>1</v>
      </c>
      <c r="N25" s="176"/>
      <c r="O25" s="176"/>
      <c r="P25" s="176">
        <v>1</v>
      </c>
      <c r="Q25" s="176">
        <v>8</v>
      </c>
      <c r="R25" s="176"/>
      <c r="S25" s="176">
        <v>9</v>
      </c>
      <c r="T25" s="176">
        <v>4</v>
      </c>
      <c r="U25" s="176">
        <v>11</v>
      </c>
      <c r="V25" s="176"/>
      <c r="W25" s="176"/>
      <c r="X25" s="176"/>
      <c r="Y25" s="176">
        <v>2</v>
      </c>
      <c r="Z25" s="176"/>
      <c r="AA25" s="176"/>
      <c r="AB25" s="176"/>
      <c r="AC25" s="176"/>
      <c r="AD25" s="176">
        <v>1</v>
      </c>
      <c r="AE25" s="176">
        <v>1</v>
      </c>
      <c r="AF25" s="176"/>
      <c r="AG25" s="176"/>
      <c r="AH25" s="176"/>
      <c r="AI25" s="176"/>
      <c r="AJ25" s="176"/>
      <c r="AK25" s="176"/>
      <c r="AL25" s="176"/>
      <c r="AM25" s="176">
        <v>9</v>
      </c>
      <c r="AN25" s="176"/>
      <c r="AO25" s="176">
        <v>7</v>
      </c>
      <c r="AP25" s="176"/>
      <c r="AQ25" s="176">
        <v>1</v>
      </c>
    </row>
    <row r="26" spans="1:43" s="53" customFormat="1" ht="16.5" customHeight="1">
      <c r="A26" s="28">
        <v>19</v>
      </c>
      <c r="B26" s="47" t="s">
        <v>163</v>
      </c>
      <c r="C26" s="28">
        <v>296</v>
      </c>
      <c r="D26" s="176">
        <f t="shared" si="0"/>
        <v>26</v>
      </c>
      <c r="E26" s="176">
        <v>12</v>
      </c>
      <c r="F26" s="176">
        <v>2</v>
      </c>
      <c r="G26" s="176"/>
      <c r="H26" s="176"/>
      <c r="I26" s="176"/>
      <c r="J26" s="176">
        <v>12</v>
      </c>
      <c r="K26" s="176"/>
      <c r="L26" s="176"/>
      <c r="M26" s="176"/>
      <c r="N26" s="176"/>
      <c r="O26" s="176"/>
      <c r="P26" s="176">
        <v>1</v>
      </c>
      <c r="Q26" s="176">
        <v>3</v>
      </c>
      <c r="R26" s="176"/>
      <c r="S26" s="176">
        <v>5</v>
      </c>
      <c r="T26" s="176">
        <v>3</v>
      </c>
      <c r="U26" s="176">
        <v>6</v>
      </c>
      <c r="V26" s="176"/>
      <c r="W26" s="176"/>
      <c r="X26" s="176"/>
      <c r="Y26" s="176">
        <v>2</v>
      </c>
      <c r="Z26" s="176"/>
      <c r="AA26" s="176"/>
      <c r="AB26" s="176"/>
      <c r="AC26" s="176"/>
      <c r="AD26" s="176">
        <v>1</v>
      </c>
      <c r="AE26" s="176">
        <v>1</v>
      </c>
      <c r="AF26" s="176"/>
      <c r="AG26" s="176"/>
      <c r="AH26" s="176"/>
      <c r="AI26" s="176"/>
      <c r="AJ26" s="176"/>
      <c r="AK26" s="176"/>
      <c r="AL26" s="176"/>
      <c r="AM26" s="176">
        <v>5</v>
      </c>
      <c r="AN26" s="176"/>
      <c r="AO26" s="176">
        <v>4</v>
      </c>
      <c r="AP26" s="176"/>
      <c r="AQ26" s="176">
        <v>1</v>
      </c>
    </row>
    <row r="27" spans="1:43" s="53" customFormat="1" ht="31.5" customHeight="1">
      <c r="A27" s="28">
        <v>20</v>
      </c>
      <c r="B27" s="49" t="s">
        <v>61</v>
      </c>
      <c r="C27" s="28" t="s">
        <v>45</v>
      </c>
      <c r="D27" s="176">
        <f t="shared" si="0"/>
        <v>193</v>
      </c>
      <c r="E27" s="176">
        <v>81</v>
      </c>
      <c r="F27" s="176">
        <v>45</v>
      </c>
      <c r="G27" s="176">
        <v>19</v>
      </c>
      <c r="H27" s="176"/>
      <c r="I27" s="176"/>
      <c r="J27" s="176">
        <v>67</v>
      </c>
      <c r="K27" s="176">
        <v>1</v>
      </c>
      <c r="L27" s="176">
        <v>2</v>
      </c>
      <c r="M27" s="176"/>
      <c r="N27" s="176"/>
      <c r="O27" s="176">
        <v>2</v>
      </c>
      <c r="P27" s="176">
        <v>1</v>
      </c>
      <c r="Q27" s="176">
        <v>35</v>
      </c>
      <c r="R27" s="176">
        <v>5</v>
      </c>
      <c r="S27" s="176">
        <v>16</v>
      </c>
      <c r="T27" s="176">
        <v>13</v>
      </c>
      <c r="U27" s="176">
        <v>38</v>
      </c>
      <c r="V27" s="176"/>
      <c r="W27" s="176">
        <v>3</v>
      </c>
      <c r="X27" s="176">
        <v>5</v>
      </c>
      <c r="Y27" s="176"/>
      <c r="Z27" s="176"/>
      <c r="AA27" s="176">
        <v>9</v>
      </c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>
        <v>29</v>
      </c>
      <c r="AN27" s="176">
        <v>2</v>
      </c>
      <c r="AO27" s="176">
        <v>25</v>
      </c>
      <c r="AP27" s="176"/>
      <c r="AQ27" s="176">
        <v>2</v>
      </c>
    </row>
    <row r="28" spans="1:43" s="53" customFormat="1" ht="31.5" customHeight="1">
      <c r="A28" s="28">
        <v>21</v>
      </c>
      <c r="B28" s="47" t="s">
        <v>294</v>
      </c>
      <c r="C28" s="28" t="s">
        <v>46</v>
      </c>
      <c r="D28" s="176">
        <f t="shared" si="0"/>
        <v>192</v>
      </c>
      <c r="E28" s="176">
        <v>81</v>
      </c>
      <c r="F28" s="176">
        <v>44</v>
      </c>
      <c r="G28" s="176">
        <v>19</v>
      </c>
      <c r="H28" s="176"/>
      <c r="I28" s="176"/>
      <c r="J28" s="176">
        <v>67</v>
      </c>
      <c r="K28" s="176">
        <v>1</v>
      </c>
      <c r="L28" s="176">
        <v>2</v>
      </c>
      <c r="M28" s="176"/>
      <c r="N28" s="176"/>
      <c r="O28" s="176">
        <v>2</v>
      </c>
      <c r="P28" s="176">
        <v>1</v>
      </c>
      <c r="Q28" s="176">
        <v>35</v>
      </c>
      <c r="R28" s="176">
        <v>5</v>
      </c>
      <c r="S28" s="176">
        <v>16</v>
      </c>
      <c r="T28" s="176">
        <v>13</v>
      </c>
      <c r="U28" s="176">
        <v>38</v>
      </c>
      <c r="V28" s="176"/>
      <c r="W28" s="176">
        <v>3</v>
      </c>
      <c r="X28" s="176">
        <v>5</v>
      </c>
      <c r="Y28" s="176"/>
      <c r="Z28" s="176"/>
      <c r="AA28" s="176">
        <v>9</v>
      </c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>
        <v>29</v>
      </c>
      <c r="AN28" s="176">
        <v>2</v>
      </c>
      <c r="AO28" s="176">
        <v>25</v>
      </c>
      <c r="AP28" s="176"/>
      <c r="AQ28" s="176">
        <v>2</v>
      </c>
    </row>
    <row r="29" spans="1:43" s="53" customFormat="1" ht="31.5" customHeight="1">
      <c r="A29" s="28">
        <v>22</v>
      </c>
      <c r="B29" s="49" t="s">
        <v>58</v>
      </c>
      <c r="C29" s="28" t="s">
        <v>47</v>
      </c>
      <c r="D29" s="176">
        <f t="shared" si="0"/>
        <v>6</v>
      </c>
      <c r="E29" s="176"/>
      <c r="F29" s="176">
        <v>1</v>
      </c>
      <c r="G29" s="176">
        <v>1</v>
      </c>
      <c r="H29" s="176"/>
      <c r="I29" s="176"/>
      <c r="J29" s="176">
        <v>5</v>
      </c>
      <c r="K29" s="176"/>
      <c r="L29" s="176">
        <v>1</v>
      </c>
      <c r="M29" s="176"/>
      <c r="N29" s="176">
        <v>1</v>
      </c>
      <c r="O29" s="176"/>
      <c r="P29" s="176">
        <v>1</v>
      </c>
      <c r="Q29" s="176">
        <v>4</v>
      </c>
      <c r="R29" s="176"/>
      <c r="S29" s="176"/>
      <c r="T29" s="176"/>
      <c r="U29" s="176">
        <v>2</v>
      </c>
      <c r="V29" s="176"/>
      <c r="W29" s="176"/>
      <c r="X29" s="176"/>
      <c r="Y29" s="176"/>
      <c r="Z29" s="176">
        <v>1</v>
      </c>
      <c r="AA29" s="176"/>
      <c r="AB29" s="176"/>
      <c r="AC29" s="176"/>
      <c r="AD29" s="176">
        <v>2</v>
      </c>
      <c r="AE29" s="176">
        <v>1</v>
      </c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</row>
    <row r="30" spans="1:43" s="53" customFormat="1" ht="31.5" customHeight="1">
      <c r="A30" s="28">
        <v>23</v>
      </c>
      <c r="B30" s="49" t="s">
        <v>167</v>
      </c>
      <c r="C30" s="28" t="s">
        <v>48</v>
      </c>
      <c r="D30" s="176">
        <f t="shared" si="0"/>
        <v>8</v>
      </c>
      <c r="E30" s="176">
        <v>3</v>
      </c>
      <c r="F30" s="176">
        <v>2</v>
      </c>
      <c r="G30" s="176">
        <v>1</v>
      </c>
      <c r="H30" s="176"/>
      <c r="I30" s="176"/>
      <c r="J30" s="176">
        <v>3</v>
      </c>
      <c r="K30" s="176"/>
      <c r="L30" s="176"/>
      <c r="M30" s="176"/>
      <c r="N30" s="176"/>
      <c r="O30" s="176"/>
      <c r="P30" s="176">
        <v>1</v>
      </c>
      <c r="Q30" s="176">
        <v>1</v>
      </c>
      <c r="R30" s="176">
        <v>1</v>
      </c>
      <c r="S30" s="176"/>
      <c r="T30" s="176">
        <v>1</v>
      </c>
      <c r="U30" s="176">
        <v>1</v>
      </c>
      <c r="V30" s="176"/>
      <c r="W30" s="176"/>
      <c r="X30" s="176">
        <v>1</v>
      </c>
      <c r="Y30" s="176"/>
      <c r="Z30" s="176"/>
      <c r="AA30" s="176"/>
      <c r="AB30" s="176"/>
      <c r="AC30" s="176"/>
      <c r="AD30" s="176">
        <v>1</v>
      </c>
      <c r="AE30" s="176"/>
      <c r="AF30" s="176"/>
      <c r="AG30" s="176"/>
      <c r="AH30" s="176"/>
      <c r="AI30" s="176"/>
      <c r="AJ30" s="176"/>
      <c r="AK30" s="176"/>
      <c r="AL30" s="176"/>
      <c r="AM30" s="176">
        <v>1</v>
      </c>
      <c r="AN30" s="176"/>
      <c r="AO30" s="176">
        <v>1</v>
      </c>
      <c r="AP30" s="176"/>
      <c r="AQ30" s="176"/>
    </row>
    <row r="31" spans="1:43" s="53" customFormat="1" ht="31.5" customHeight="1">
      <c r="A31" s="28">
        <v>24</v>
      </c>
      <c r="B31" s="49" t="s">
        <v>162</v>
      </c>
      <c r="C31" s="28" t="s">
        <v>49</v>
      </c>
      <c r="D31" s="176">
        <f t="shared" si="0"/>
        <v>2</v>
      </c>
      <c r="E31" s="176"/>
      <c r="F31" s="176">
        <v>2</v>
      </c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</row>
    <row r="32" spans="1:43" s="53" customFormat="1" ht="21.75" customHeight="1">
      <c r="A32" s="28">
        <v>25</v>
      </c>
      <c r="B32" s="49" t="s">
        <v>408</v>
      </c>
      <c r="C32" s="28" t="s">
        <v>50</v>
      </c>
      <c r="D32" s="176">
        <f t="shared" si="0"/>
        <v>29</v>
      </c>
      <c r="E32" s="176">
        <v>7</v>
      </c>
      <c r="F32" s="176">
        <v>4</v>
      </c>
      <c r="G32" s="176">
        <v>1</v>
      </c>
      <c r="H32" s="176">
        <v>1</v>
      </c>
      <c r="I32" s="176"/>
      <c r="J32" s="176">
        <v>18</v>
      </c>
      <c r="K32" s="176">
        <v>2</v>
      </c>
      <c r="L32" s="176">
        <v>1</v>
      </c>
      <c r="M32" s="176"/>
      <c r="N32" s="176"/>
      <c r="O32" s="176"/>
      <c r="P32" s="176"/>
      <c r="Q32" s="176">
        <v>16</v>
      </c>
      <c r="R32" s="176">
        <v>2</v>
      </c>
      <c r="S32" s="176">
        <v>1</v>
      </c>
      <c r="T32" s="176">
        <v>1</v>
      </c>
      <c r="U32" s="176">
        <v>16</v>
      </c>
      <c r="V32" s="176"/>
      <c r="W32" s="176"/>
      <c r="X32" s="176">
        <v>2</v>
      </c>
      <c r="Y32" s="176">
        <v>1</v>
      </c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>
        <v>2</v>
      </c>
      <c r="AN32" s="176">
        <v>1</v>
      </c>
      <c r="AO32" s="176">
        <v>1</v>
      </c>
      <c r="AP32" s="176"/>
      <c r="AQ32" s="176"/>
    </row>
    <row r="33" spans="1:43" s="53" customFormat="1" ht="18" customHeight="1">
      <c r="A33" s="28">
        <v>26</v>
      </c>
      <c r="B33" s="47" t="s">
        <v>298</v>
      </c>
      <c r="C33" s="28" t="s">
        <v>51</v>
      </c>
      <c r="D33" s="176">
        <f t="shared" si="0"/>
        <v>19</v>
      </c>
      <c r="E33" s="176">
        <v>3</v>
      </c>
      <c r="F33" s="176">
        <v>3</v>
      </c>
      <c r="G33" s="176">
        <v>1</v>
      </c>
      <c r="H33" s="176"/>
      <c r="I33" s="176"/>
      <c r="J33" s="176">
        <v>13</v>
      </c>
      <c r="K33" s="176">
        <v>1</v>
      </c>
      <c r="L33" s="176"/>
      <c r="M33" s="176"/>
      <c r="N33" s="176"/>
      <c r="O33" s="176"/>
      <c r="P33" s="176"/>
      <c r="Q33" s="176">
        <v>11</v>
      </c>
      <c r="R33" s="176">
        <v>1</v>
      </c>
      <c r="S33" s="176">
        <v>1</v>
      </c>
      <c r="T33" s="176">
        <v>1</v>
      </c>
      <c r="U33" s="176">
        <v>11</v>
      </c>
      <c r="V33" s="176"/>
      <c r="W33" s="176"/>
      <c r="X33" s="176">
        <v>1</v>
      </c>
      <c r="Y33" s="176">
        <v>1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>
        <v>2</v>
      </c>
      <c r="AN33" s="176">
        <v>1</v>
      </c>
      <c r="AO33" s="176">
        <v>1</v>
      </c>
      <c r="AP33" s="176"/>
      <c r="AQ33" s="176"/>
    </row>
    <row r="34" spans="1:43" s="53" customFormat="1" ht="15" customHeight="1">
      <c r="A34" s="28">
        <v>27</v>
      </c>
      <c r="B34" s="47" t="s">
        <v>177</v>
      </c>
      <c r="C34" s="28">
        <v>368</v>
      </c>
      <c r="D34" s="176">
        <f t="shared" si="0"/>
        <v>13</v>
      </c>
      <c r="E34" s="176">
        <v>3</v>
      </c>
      <c r="F34" s="176">
        <v>2</v>
      </c>
      <c r="G34" s="176">
        <v>1</v>
      </c>
      <c r="H34" s="176"/>
      <c r="I34" s="176"/>
      <c r="J34" s="176">
        <v>8</v>
      </c>
      <c r="K34" s="176"/>
      <c r="L34" s="176"/>
      <c r="M34" s="176"/>
      <c r="N34" s="176"/>
      <c r="O34" s="176"/>
      <c r="P34" s="176"/>
      <c r="Q34" s="176">
        <v>7</v>
      </c>
      <c r="R34" s="176">
        <v>1</v>
      </c>
      <c r="S34" s="176">
        <v>1</v>
      </c>
      <c r="T34" s="176"/>
      <c r="U34" s="176">
        <v>7</v>
      </c>
      <c r="V34" s="176"/>
      <c r="W34" s="176"/>
      <c r="X34" s="176">
        <v>1</v>
      </c>
      <c r="Y34" s="176">
        <v>1</v>
      </c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>
        <v>1</v>
      </c>
      <c r="AN34" s="176">
        <v>1</v>
      </c>
      <c r="AO34" s="176"/>
      <c r="AP34" s="176"/>
      <c r="AQ34" s="176"/>
    </row>
    <row r="35" spans="1:43" s="53" customFormat="1" ht="17.25" customHeight="1">
      <c r="A35" s="28">
        <v>28</v>
      </c>
      <c r="B35" s="49" t="s">
        <v>69</v>
      </c>
      <c r="C35" s="28" t="s">
        <v>52</v>
      </c>
      <c r="D35" s="176">
        <f t="shared" si="0"/>
        <v>18</v>
      </c>
      <c r="E35" s="176">
        <v>6</v>
      </c>
      <c r="F35" s="176">
        <v>1</v>
      </c>
      <c r="G35" s="176"/>
      <c r="H35" s="176"/>
      <c r="I35" s="176"/>
      <c r="J35" s="176">
        <v>11</v>
      </c>
      <c r="K35" s="176">
        <v>1</v>
      </c>
      <c r="L35" s="176"/>
      <c r="M35" s="176"/>
      <c r="N35" s="176"/>
      <c r="O35" s="176"/>
      <c r="P35" s="176"/>
      <c r="Q35" s="176">
        <v>3</v>
      </c>
      <c r="R35" s="176">
        <v>1</v>
      </c>
      <c r="S35" s="176">
        <v>8</v>
      </c>
      <c r="T35" s="176"/>
      <c r="U35" s="176">
        <v>3</v>
      </c>
      <c r="V35" s="176"/>
      <c r="W35" s="176"/>
      <c r="X35" s="176">
        <v>1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>
        <v>8</v>
      </c>
      <c r="AN35" s="176"/>
      <c r="AO35" s="176">
        <v>7</v>
      </c>
      <c r="AP35" s="176"/>
      <c r="AQ35" s="176">
        <v>1</v>
      </c>
    </row>
    <row r="36" spans="1:43" s="53" customFormat="1" ht="30" customHeight="1">
      <c r="A36" s="28">
        <v>29</v>
      </c>
      <c r="B36" s="49" t="s">
        <v>63</v>
      </c>
      <c r="C36" s="28" t="s">
        <v>53</v>
      </c>
      <c r="D36" s="176">
        <f t="shared" si="0"/>
        <v>6</v>
      </c>
      <c r="E36" s="176">
        <v>2</v>
      </c>
      <c r="F36" s="176">
        <v>2</v>
      </c>
      <c r="G36" s="176"/>
      <c r="H36" s="176"/>
      <c r="I36" s="176"/>
      <c r="J36" s="176">
        <v>2</v>
      </c>
      <c r="K36" s="176"/>
      <c r="L36" s="176"/>
      <c r="M36" s="176"/>
      <c r="N36" s="176"/>
      <c r="O36" s="176"/>
      <c r="P36" s="176"/>
      <c r="Q36" s="176">
        <v>2</v>
      </c>
      <c r="R36" s="176"/>
      <c r="S36" s="176"/>
      <c r="T36" s="176"/>
      <c r="U36" s="176">
        <v>2</v>
      </c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</row>
    <row r="37" spans="1:43" s="53" customFormat="1" ht="27" customHeight="1">
      <c r="A37" s="28">
        <v>30</v>
      </c>
      <c r="B37" s="49" t="s">
        <v>188</v>
      </c>
      <c r="C37" s="28" t="s">
        <v>54</v>
      </c>
      <c r="D37" s="176">
        <f t="shared" si="0"/>
        <v>0</v>
      </c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</row>
    <row r="38" spans="1:43" s="53" customFormat="1" ht="25.5" customHeight="1">
      <c r="A38" s="28">
        <v>31</v>
      </c>
      <c r="B38" s="54" t="s">
        <v>409</v>
      </c>
      <c r="C38" s="26"/>
      <c r="D38" s="183">
        <f t="shared" ref="D38:AQ38" si="1">D8+D9+D12+D14+D15+D16+D20+D21+D22+D23+D24+D25+D27+D29+D30+D31+D32+D35+D36+D37</f>
        <v>1656</v>
      </c>
      <c r="E38" s="183">
        <f t="shared" si="1"/>
        <v>690</v>
      </c>
      <c r="F38" s="183">
        <f t="shared" si="1"/>
        <v>334</v>
      </c>
      <c r="G38" s="183">
        <f t="shared" si="1"/>
        <v>87</v>
      </c>
      <c r="H38" s="183">
        <f t="shared" si="1"/>
        <v>10</v>
      </c>
      <c r="I38" s="183">
        <f t="shared" si="1"/>
        <v>14</v>
      </c>
      <c r="J38" s="183">
        <f t="shared" si="1"/>
        <v>632</v>
      </c>
      <c r="K38" s="183">
        <f t="shared" si="1"/>
        <v>22</v>
      </c>
      <c r="L38" s="183">
        <f t="shared" si="1"/>
        <v>9</v>
      </c>
      <c r="M38" s="183">
        <f t="shared" si="1"/>
        <v>1</v>
      </c>
      <c r="N38" s="183">
        <f t="shared" si="1"/>
        <v>4</v>
      </c>
      <c r="O38" s="183">
        <f t="shared" si="1"/>
        <v>20</v>
      </c>
      <c r="P38" s="183">
        <f t="shared" si="1"/>
        <v>13</v>
      </c>
      <c r="Q38" s="183">
        <f t="shared" si="1"/>
        <v>358</v>
      </c>
      <c r="R38" s="183">
        <f t="shared" si="1"/>
        <v>28</v>
      </c>
      <c r="S38" s="183">
        <f t="shared" si="1"/>
        <v>133</v>
      </c>
      <c r="T38" s="183">
        <f t="shared" si="1"/>
        <v>87</v>
      </c>
      <c r="U38" s="183">
        <f t="shared" si="1"/>
        <v>392</v>
      </c>
      <c r="V38" s="183">
        <f t="shared" si="1"/>
        <v>1</v>
      </c>
      <c r="W38" s="183">
        <f t="shared" si="1"/>
        <v>6</v>
      </c>
      <c r="X38" s="183">
        <f t="shared" si="1"/>
        <v>28</v>
      </c>
      <c r="Y38" s="183">
        <f t="shared" si="1"/>
        <v>30</v>
      </c>
      <c r="Z38" s="183">
        <f t="shared" si="1"/>
        <v>1</v>
      </c>
      <c r="AA38" s="183">
        <f t="shared" si="1"/>
        <v>52</v>
      </c>
      <c r="AB38" s="183">
        <f t="shared" si="1"/>
        <v>0</v>
      </c>
      <c r="AC38" s="183">
        <f t="shared" si="1"/>
        <v>0</v>
      </c>
      <c r="AD38" s="183">
        <f t="shared" si="1"/>
        <v>17</v>
      </c>
      <c r="AE38" s="183">
        <f t="shared" si="1"/>
        <v>3</v>
      </c>
      <c r="AF38" s="183">
        <f t="shared" si="1"/>
        <v>0</v>
      </c>
      <c r="AG38" s="183">
        <f t="shared" si="1"/>
        <v>4</v>
      </c>
      <c r="AH38" s="183">
        <f t="shared" si="1"/>
        <v>0</v>
      </c>
      <c r="AI38" s="183">
        <f t="shared" si="1"/>
        <v>2</v>
      </c>
      <c r="AJ38" s="183">
        <f t="shared" si="1"/>
        <v>0</v>
      </c>
      <c r="AK38" s="183">
        <f t="shared" si="1"/>
        <v>6</v>
      </c>
      <c r="AL38" s="183">
        <f t="shared" si="1"/>
        <v>0</v>
      </c>
      <c r="AM38" s="183">
        <f t="shared" si="1"/>
        <v>218</v>
      </c>
      <c r="AN38" s="183">
        <f t="shared" si="1"/>
        <v>19</v>
      </c>
      <c r="AO38" s="183">
        <f t="shared" si="1"/>
        <v>175</v>
      </c>
      <c r="AP38" s="183">
        <f t="shared" si="1"/>
        <v>1</v>
      </c>
      <c r="AQ38" s="183">
        <f t="shared" si="1"/>
        <v>15</v>
      </c>
    </row>
    <row r="39" spans="1:43" s="53" customFormat="1" ht="21.75" customHeight="1">
      <c r="A39" s="28">
        <v>32</v>
      </c>
      <c r="B39" s="50" t="s">
        <v>178</v>
      </c>
      <c r="C39" s="26"/>
      <c r="D39" s="176">
        <f t="shared" ref="D39:D46" si="2">E39+F39+J39</f>
        <v>200</v>
      </c>
      <c r="E39" s="176">
        <v>69</v>
      </c>
      <c r="F39" s="176">
        <v>34</v>
      </c>
      <c r="G39" s="176">
        <v>14</v>
      </c>
      <c r="H39" s="176">
        <v>3</v>
      </c>
      <c r="I39" s="176">
        <v>5</v>
      </c>
      <c r="J39" s="176">
        <v>97</v>
      </c>
      <c r="K39" s="176">
        <v>9</v>
      </c>
      <c r="L39" s="176">
        <v>2</v>
      </c>
      <c r="M39" s="176"/>
      <c r="N39" s="176">
        <v>1</v>
      </c>
      <c r="O39" s="176">
        <v>3</v>
      </c>
      <c r="P39" s="176">
        <v>4</v>
      </c>
      <c r="Q39" s="176">
        <v>51</v>
      </c>
      <c r="R39" s="176">
        <v>4</v>
      </c>
      <c r="S39" s="176">
        <v>25</v>
      </c>
      <c r="T39" s="176">
        <v>5</v>
      </c>
      <c r="U39" s="176">
        <v>57</v>
      </c>
      <c r="V39" s="176"/>
      <c r="W39" s="176"/>
      <c r="X39" s="176">
        <v>4</v>
      </c>
      <c r="Y39" s="176">
        <v>1</v>
      </c>
      <c r="Z39" s="176"/>
      <c r="AA39" s="176">
        <v>7</v>
      </c>
      <c r="AB39" s="176"/>
      <c r="AC39" s="176"/>
      <c r="AD39" s="176">
        <v>10</v>
      </c>
      <c r="AE39" s="176">
        <v>1</v>
      </c>
      <c r="AF39" s="176"/>
      <c r="AG39" s="176">
        <v>1</v>
      </c>
      <c r="AH39" s="176"/>
      <c r="AI39" s="176">
        <v>2</v>
      </c>
      <c r="AJ39" s="176"/>
      <c r="AK39" s="176">
        <v>5</v>
      </c>
      <c r="AL39" s="176"/>
      <c r="AM39" s="176">
        <v>29</v>
      </c>
      <c r="AN39" s="176"/>
      <c r="AO39" s="176">
        <v>24</v>
      </c>
      <c r="AP39" s="176">
        <v>1</v>
      </c>
      <c r="AQ39" s="176">
        <v>3</v>
      </c>
    </row>
    <row r="40" spans="1:43" s="53" customFormat="1" ht="20.25" customHeight="1">
      <c r="A40" s="28">
        <v>33</v>
      </c>
      <c r="B40" s="50" t="s">
        <v>169</v>
      </c>
      <c r="C40" s="26"/>
      <c r="D40" s="176">
        <f t="shared" si="2"/>
        <v>464</v>
      </c>
      <c r="E40" s="176">
        <v>190</v>
      </c>
      <c r="F40" s="176">
        <v>126</v>
      </c>
      <c r="G40" s="176">
        <v>40</v>
      </c>
      <c r="H40" s="176">
        <v>2</v>
      </c>
      <c r="I40" s="176">
        <v>1</v>
      </c>
      <c r="J40" s="176">
        <v>148</v>
      </c>
      <c r="K40" s="176">
        <v>5</v>
      </c>
      <c r="L40" s="176">
        <v>6</v>
      </c>
      <c r="M40" s="176">
        <v>1</v>
      </c>
      <c r="N40" s="176">
        <v>2</v>
      </c>
      <c r="O40" s="176">
        <v>4</v>
      </c>
      <c r="P40" s="176">
        <v>3</v>
      </c>
      <c r="Q40" s="176">
        <v>76</v>
      </c>
      <c r="R40" s="176">
        <v>9</v>
      </c>
      <c r="S40" s="176">
        <v>37</v>
      </c>
      <c r="T40" s="176">
        <v>24</v>
      </c>
      <c r="U40" s="176">
        <v>84</v>
      </c>
      <c r="V40" s="176"/>
      <c r="W40" s="176">
        <v>1</v>
      </c>
      <c r="X40" s="176">
        <v>9</v>
      </c>
      <c r="Y40" s="176">
        <v>5</v>
      </c>
      <c r="Z40" s="176">
        <v>1</v>
      </c>
      <c r="AA40" s="176">
        <v>11</v>
      </c>
      <c r="AB40" s="176"/>
      <c r="AC40" s="176"/>
      <c r="AD40" s="176">
        <v>5</v>
      </c>
      <c r="AE40" s="176">
        <v>2</v>
      </c>
      <c r="AF40" s="176"/>
      <c r="AG40" s="176">
        <v>1</v>
      </c>
      <c r="AH40" s="176"/>
      <c r="AI40" s="176"/>
      <c r="AJ40" s="176"/>
      <c r="AK40" s="176">
        <v>1</v>
      </c>
      <c r="AL40" s="176"/>
      <c r="AM40" s="176">
        <v>56</v>
      </c>
      <c r="AN40" s="176">
        <v>1</v>
      </c>
      <c r="AO40" s="176">
        <v>50</v>
      </c>
      <c r="AP40" s="176"/>
      <c r="AQ40" s="176">
        <v>4</v>
      </c>
    </row>
    <row r="41" spans="1:43" s="53" customFormat="1" ht="15.75" customHeight="1">
      <c r="A41" s="28">
        <v>34</v>
      </c>
      <c r="B41" s="50" t="s">
        <v>179</v>
      </c>
      <c r="C41" s="26"/>
      <c r="D41" s="176">
        <f t="shared" si="2"/>
        <v>846</v>
      </c>
      <c r="E41" s="176">
        <v>369</v>
      </c>
      <c r="F41" s="176">
        <v>156</v>
      </c>
      <c r="G41" s="176">
        <v>31</v>
      </c>
      <c r="H41" s="176">
        <v>2</v>
      </c>
      <c r="I41" s="176">
        <v>7</v>
      </c>
      <c r="J41" s="176">
        <v>321</v>
      </c>
      <c r="K41" s="176">
        <v>7</v>
      </c>
      <c r="L41" s="176">
        <v>1</v>
      </c>
      <c r="M41" s="176"/>
      <c r="N41" s="176">
        <v>1</v>
      </c>
      <c r="O41" s="176">
        <v>12</v>
      </c>
      <c r="P41" s="176">
        <v>6</v>
      </c>
      <c r="Q41" s="176">
        <v>174</v>
      </c>
      <c r="R41" s="176">
        <v>12</v>
      </c>
      <c r="S41" s="176">
        <v>69</v>
      </c>
      <c r="T41" s="176">
        <v>53</v>
      </c>
      <c r="U41" s="176">
        <v>193</v>
      </c>
      <c r="V41" s="176"/>
      <c r="W41" s="176">
        <v>1</v>
      </c>
      <c r="X41" s="176">
        <v>12</v>
      </c>
      <c r="Y41" s="176">
        <v>18</v>
      </c>
      <c r="Z41" s="176"/>
      <c r="AA41" s="176">
        <v>28</v>
      </c>
      <c r="AB41" s="176"/>
      <c r="AC41" s="176"/>
      <c r="AD41" s="176">
        <v>1</v>
      </c>
      <c r="AE41" s="176"/>
      <c r="AF41" s="176"/>
      <c r="AG41" s="176">
        <v>1</v>
      </c>
      <c r="AH41" s="176"/>
      <c r="AI41" s="176"/>
      <c r="AJ41" s="176"/>
      <c r="AK41" s="176"/>
      <c r="AL41" s="176"/>
      <c r="AM41" s="176">
        <v>126</v>
      </c>
      <c r="AN41" s="176">
        <v>17</v>
      </c>
      <c r="AO41" s="176">
        <v>95</v>
      </c>
      <c r="AP41" s="176"/>
      <c r="AQ41" s="176">
        <v>8</v>
      </c>
    </row>
    <row r="42" spans="1:43" s="53" customFormat="1" ht="15.75" customHeight="1">
      <c r="A42" s="28">
        <v>35</v>
      </c>
      <c r="B42" s="50" t="s">
        <v>185</v>
      </c>
      <c r="C42" s="26"/>
      <c r="D42" s="176">
        <f t="shared" si="2"/>
        <v>146</v>
      </c>
      <c r="E42" s="176">
        <v>62</v>
      </c>
      <c r="F42" s="176">
        <v>18</v>
      </c>
      <c r="G42" s="176">
        <v>2</v>
      </c>
      <c r="H42" s="176">
        <v>3</v>
      </c>
      <c r="I42" s="176">
        <v>1</v>
      </c>
      <c r="J42" s="176">
        <v>66</v>
      </c>
      <c r="K42" s="176">
        <v>1</v>
      </c>
      <c r="L42" s="176"/>
      <c r="M42" s="176"/>
      <c r="N42" s="176"/>
      <c r="O42" s="176">
        <v>1</v>
      </c>
      <c r="P42" s="176"/>
      <c r="Q42" s="176">
        <v>57</v>
      </c>
      <c r="R42" s="176">
        <v>3</v>
      </c>
      <c r="S42" s="176">
        <v>2</v>
      </c>
      <c r="T42" s="176">
        <v>5</v>
      </c>
      <c r="U42" s="176">
        <v>58</v>
      </c>
      <c r="V42" s="176">
        <v>1</v>
      </c>
      <c r="W42" s="176">
        <v>4</v>
      </c>
      <c r="X42" s="176">
        <v>3</v>
      </c>
      <c r="Y42" s="176">
        <v>6</v>
      </c>
      <c r="Z42" s="176"/>
      <c r="AA42" s="176">
        <v>6</v>
      </c>
      <c r="AB42" s="176"/>
      <c r="AC42" s="176"/>
      <c r="AD42" s="176">
        <v>1</v>
      </c>
      <c r="AE42" s="176"/>
      <c r="AF42" s="176"/>
      <c r="AG42" s="176">
        <v>1</v>
      </c>
      <c r="AH42" s="176"/>
      <c r="AI42" s="176"/>
      <c r="AJ42" s="176"/>
      <c r="AK42" s="176"/>
      <c r="AL42" s="176"/>
      <c r="AM42" s="176">
        <v>7</v>
      </c>
      <c r="AN42" s="176">
        <v>1</v>
      </c>
      <c r="AO42" s="176">
        <v>6</v>
      </c>
      <c r="AP42" s="176"/>
      <c r="AQ42" s="176"/>
    </row>
    <row r="43" spans="1:43" s="53" customFormat="1" ht="21" customHeight="1">
      <c r="A43" s="28">
        <v>36</v>
      </c>
      <c r="B43" s="47" t="s">
        <v>213</v>
      </c>
      <c r="C43" s="28"/>
      <c r="D43" s="176">
        <f t="shared" si="2"/>
        <v>2</v>
      </c>
      <c r="E43" s="176"/>
      <c r="F43" s="176"/>
      <c r="G43" s="176"/>
      <c r="H43" s="176"/>
      <c r="I43" s="176"/>
      <c r="J43" s="176">
        <v>2</v>
      </c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>
        <v>2</v>
      </c>
      <c r="AE43" s="176"/>
      <c r="AF43" s="176"/>
      <c r="AG43" s="176"/>
      <c r="AH43" s="176"/>
      <c r="AI43" s="176">
        <v>2</v>
      </c>
      <c r="AJ43" s="176"/>
      <c r="AK43" s="176"/>
      <c r="AL43" s="176"/>
      <c r="AM43" s="176"/>
      <c r="AN43" s="176"/>
      <c r="AO43" s="176"/>
      <c r="AP43" s="176"/>
      <c r="AQ43" s="176"/>
    </row>
    <row r="44" spans="1:43" s="53" customFormat="1" ht="15" customHeight="1">
      <c r="A44" s="28">
        <v>37</v>
      </c>
      <c r="B44" s="47" t="s">
        <v>67</v>
      </c>
      <c r="C44" s="28"/>
      <c r="D44" s="176">
        <f t="shared" si="2"/>
        <v>31</v>
      </c>
      <c r="E44" s="176">
        <v>13</v>
      </c>
      <c r="F44" s="176">
        <v>7</v>
      </c>
      <c r="G44" s="176">
        <v>1</v>
      </c>
      <c r="H44" s="176"/>
      <c r="I44" s="176">
        <v>3</v>
      </c>
      <c r="J44" s="176">
        <v>11</v>
      </c>
      <c r="K44" s="176"/>
      <c r="L44" s="176"/>
      <c r="M44" s="176"/>
      <c r="N44" s="176"/>
      <c r="O44" s="176"/>
      <c r="P44" s="176">
        <v>1</v>
      </c>
      <c r="Q44" s="176">
        <v>7</v>
      </c>
      <c r="R44" s="176"/>
      <c r="S44" s="176">
        <v>3</v>
      </c>
      <c r="T44" s="176"/>
      <c r="U44" s="176">
        <v>7</v>
      </c>
      <c r="V44" s="176"/>
      <c r="W44" s="176"/>
      <c r="X44" s="176"/>
      <c r="Y44" s="176">
        <v>3</v>
      </c>
      <c r="Z44" s="176"/>
      <c r="AA44" s="176">
        <v>1</v>
      </c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>
        <v>4</v>
      </c>
      <c r="AN44" s="176">
        <v>4</v>
      </c>
      <c r="AO44" s="176"/>
      <c r="AP44" s="176"/>
      <c r="AQ44" s="176"/>
    </row>
    <row r="45" spans="1:43" s="53" customFormat="1" ht="21" customHeight="1">
      <c r="A45" s="28">
        <v>38</v>
      </c>
      <c r="B45" s="47" t="s">
        <v>64</v>
      </c>
      <c r="C45" s="28"/>
      <c r="D45" s="176">
        <f t="shared" si="2"/>
        <v>8</v>
      </c>
      <c r="E45" s="184"/>
      <c r="F45" s="176">
        <v>3</v>
      </c>
      <c r="G45" s="176"/>
      <c r="H45" s="176">
        <v>3</v>
      </c>
      <c r="I45" s="176"/>
      <c r="J45" s="176">
        <v>5</v>
      </c>
      <c r="K45" s="176"/>
      <c r="L45" s="176"/>
      <c r="M45" s="176"/>
      <c r="N45" s="176"/>
      <c r="O45" s="176"/>
      <c r="P45" s="176"/>
      <c r="Q45" s="176">
        <v>5</v>
      </c>
      <c r="R45" s="176"/>
      <c r="S45" s="176"/>
      <c r="T45" s="176"/>
      <c r="U45" s="176">
        <v>5</v>
      </c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</row>
    <row r="46" spans="1:43" s="53" customFormat="1" ht="21" customHeight="1">
      <c r="A46" s="28">
        <v>39</v>
      </c>
      <c r="B46" s="47" t="s">
        <v>170</v>
      </c>
      <c r="C46" s="28"/>
      <c r="D46" s="176">
        <f t="shared" si="2"/>
        <v>0</v>
      </c>
      <c r="E46" s="184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</row>
    <row r="47" spans="1:43" s="32" customFormat="1" ht="24.75" customHeight="1">
      <c r="A47" s="40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/>
    <row r="55" spans="1:43" ht="15" customHeight="1"/>
    <row r="56" spans="1:43" ht="50.25" customHeight="1"/>
    <row r="57" spans="1:43" ht="13.5" customHeight="1"/>
  </sheetData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honeticPr fontId="14" type="noConversion"/>
  <pageMargins left="0.39370078740157483" right="0" top="0.98425196850393704" bottom="0.39370078740157483" header="0.11811023622047245" footer="0.11811023622047245"/>
  <pageSetup paperSize="9" scale="77" firstPageNumber="3" fitToWidth="0" fitToHeight="0" pageOrder="overThenDown" orientation="landscape" useFirstPageNumber="1" verticalDpi="300" r:id="rId1"/>
  <headerFooter>
    <oddFooter>&amp;R&amp;P&amp;C&amp;R&amp;P&amp;C&amp;R&amp;P&amp;CФорма № 21-1, Підрозділ: Апеляційний суд Дніпропетровської області ( м. Дніпропетровськ), Початок періоду: 01.01.2016, Кінець періоду: 31.12.2016&amp;LAF036600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>
      <selection activeCell="D6" sqref="D6:J16"/>
    </sheetView>
  </sheetViews>
  <sheetFormatPr defaultColWidth="9.42578125" defaultRowHeight="12.75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>
      <c r="A1" s="273" t="s">
        <v>293</v>
      </c>
      <c r="B1" s="273"/>
      <c r="C1" s="273"/>
      <c r="D1" s="273"/>
      <c r="E1" s="273"/>
      <c r="F1" s="273"/>
      <c r="G1" s="273"/>
      <c r="H1" s="273"/>
      <c r="I1" s="273"/>
      <c r="J1" s="273"/>
      <c r="K1" s="147"/>
    </row>
    <row r="2" spans="1:35" ht="16.5" customHeight="1">
      <c r="A2" s="274" t="s">
        <v>68</v>
      </c>
      <c r="B2" s="275" t="s">
        <v>111</v>
      </c>
      <c r="C2" s="242" t="s">
        <v>299</v>
      </c>
      <c r="D2" s="242" t="s">
        <v>209</v>
      </c>
      <c r="E2" s="242" t="s">
        <v>113</v>
      </c>
      <c r="F2" s="242" t="s">
        <v>210</v>
      </c>
      <c r="G2" s="250" t="s">
        <v>207</v>
      </c>
      <c r="H2" s="250"/>
      <c r="I2" s="250"/>
      <c r="J2" s="250"/>
      <c r="K2" s="72"/>
    </row>
    <row r="3" spans="1:35" ht="53.25" customHeight="1">
      <c r="A3" s="274"/>
      <c r="B3" s="276"/>
      <c r="C3" s="243"/>
      <c r="D3" s="243"/>
      <c r="E3" s="243"/>
      <c r="F3" s="243"/>
      <c r="G3" s="242" t="s">
        <v>94</v>
      </c>
      <c r="H3" s="242" t="s">
        <v>112</v>
      </c>
      <c r="I3" s="245" t="s">
        <v>301</v>
      </c>
      <c r="J3" s="272"/>
      <c r="K3" s="72"/>
    </row>
    <row r="4" spans="1:35" ht="16.5" customHeight="1">
      <c r="A4" s="274"/>
      <c r="B4" s="277"/>
      <c r="C4" s="244"/>
      <c r="D4" s="244"/>
      <c r="E4" s="244"/>
      <c r="F4" s="244"/>
      <c r="G4" s="244"/>
      <c r="H4" s="244"/>
      <c r="I4" s="70" t="s">
        <v>175</v>
      </c>
      <c r="J4" s="70" t="s">
        <v>62</v>
      </c>
      <c r="K4" s="72"/>
    </row>
    <row r="5" spans="1:35" s="31" customFormat="1" ht="13.5" customHeight="1">
      <c r="A5" s="17" t="s">
        <v>186</v>
      </c>
      <c r="B5" s="17" t="s">
        <v>187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3"/>
    </row>
    <row r="6" spans="1:35" s="31" customFormat="1" ht="28.5" customHeight="1">
      <c r="A6" s="28">
        <v>1</v>
      </c>
      <c r="B6" s="61" t="s">
        <v>223</v>
      </c>
      <c r="C6" s="186">
        <f t="shared" ref="C6:C15" si="0">D6+E6+F6</f>
        <v>1</v>
      </c>
      <c r="D6" s="180">
        <v>1</v>
      </c>
      <c r="E6" s="180"/>
      <c r="F6" s="180"/>
      <c r="G6" s="180"/>
      <c r="H6" s="180"/>
      <c r="I6" s="180"/>
      <c r="J6" s="180"/>
      <c r="K6" s="73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</row>
    <row r="7" spans="1:35" ht="26.25" customHeight="1">
      <c r="A7" s="34">
        <v>2</v>
      </c>
      <c r="B7" s="19" t="s">
        <v>224</v>
      </c>
      <c r="C7" s="186">
        <f t="shared" si="0"/>
        <v>2</v>
      </c>
      <c r="D7" s="181">
        <v>1</v>
      </c>
      <c r="E7" s="181"/>
      <c r="F7" s="181">
        <v>1</v>
      </c>
      <c r="G7" s="181"/>
      <c r="H7" s="181"/>
      <c r="I7" s="181"/>
      <c r="J7" s="181">
        <v>1</v>
      </c>
      <c r="K7" s="72"/>
    </row>
    <row r="8" spans="1:35" ht="18" customHeight="1">
      <c r="A8" s="28">
        <v>3</v>
      </c>
      <c r="B8" s="57" t="s">
        <v>202</v>
      </c>
      <c r="C8" s="186">
        <f t="shared" si="0"/>
        <v>39</v>
      </c>
      <c r="D8" s="180">
        <v>8</v>
      </c>
      <c r="E8" s="180">
        <v>2</v>
      </c>
      <c r="F8" s="180">
        <v>29</v>
      </c>
      <c r="G8" s="180">
        <v>28</v>
      </c>
      <c r="H8" s="180">
        <v>1</v>
      </c>
      <c r="I8" s="180"/>
      <c r="J8" s="180"/>
      <c r="K8" s="72"/>
    </row>
    <row r="9" spans="1:35" ht="18" customHeight="1">
      <c r="A9" s="34">
        <v>4</v>
      </c>
      <c r="B9" s="57" t="s">
        <v>203</v>
      </c>
      <c r="C9" s="186">
        <f t="shared" si="0"/>
        <v>0</v>
      </c>
      <c r="D9" s="181"/>
      <c r="E9" s="181"/>
      <c r="F9" s="181"/>
      <c r="G9" s="181"/>
      <c r="H9" s="181"/>
      <c r="I9" s="181"/>
      <c r="J9" s="181"/>
      <c r="K9" s="72"/>
    </row>
    <row r="10" spans="1:35" ht="18" customHeight="1">
      <c r="A10" s="28">
        <v>5</v>
      </c>
      <c r="B10" s="57" t="s">
        <v>204</v>
      </c>
      <c r="C10" s="186">
        <f t="shared" si="0"/>
        <v>0</v>
      </c>
      <c r="D10" s="180"/>
      <c r="E10" s="180"/>
      <c r="F10" s="180"/>
      <c r="G10" s="180"/>
      <c r="H10" s="180"/>
      <c r="I10" s="180"/>
      <c r="J10" s="180"/>
      <c r="K10" s="72"/>
    </row>
    <row r="11" spans="1:35" ht="33.75" customHeight="1">
      <c r="A11" s="34">
        <v>6</v>
      </c>
      <c r="B11" s="57" t="s">
        <v>205</v>
      </c>
      <c r="C11" s="186">
        <f t="shared" si="0"/>
        <v>409</v>
      </c>
      <c r="D11" s="181">
        <v>187</v>
      </c>
      <c r="E11" s="181">
        <v>18</v>
      </c>
      <c r="F11" s="181">
        <v>204</v>
      </c>
      <c r="G11" s="181">
        <v>204</v>
      </c>
      <c r="H11" s="181"/>
      <c r="I11" s="181"/>
      <c r="J11" s="181"/>
      <c r="K11" s="72"/>
    </row>
    <row r="12" spans="1:35" ht="24" customHeight="1">
      <c r="A12" s="28">
        <v>7</v>
      </c>
      <c r="B12" s="57" t="s">
        <v>206</v>
      </c>
      <c r="C12" s="186">
        <f t="shared" si="0"/>
        <v>11</v>
      </c>
      <c r="D12" s="180">
        <v>7</v>
      </c>
      <c r="E12" s="180"/>
      <c r="F12" s="180">
        <v>4</v>
      </c>
      <c r="G12" s="180">
        <v>3</v>
      </c>
      <c r="H12" s="180"/>
      <c r="I12" s="180">
        <v>1</v>
      </c>
      <c r="J12" s="180"/>
      <c r="K12" s="72"/>
    </row>
    <row r="13" spans="1:35" ht="24" customHeight="1">
      <c r="A13" s="34">
        <v>8</v>
      </c>
      <c r="B13" s="18" t="s">
        <v>228</v>
      </c>
      <c r="C13" s="186">
        <f t="shared" si="0"/>
        <v>709</v>
      </c>
      <c r="D13" s="181">
        <v>525</v>
      </c>
      <c r="E13" s="181">
        <v>36</v>
      </c>
      <c r="F13" s="181">
        <v>148</v>
      </c>
      <c r="G13" s="181">
        <v>87</v>
      </c>
      <c r="H13" s="181">
        <v>8</v>
      </c>
      <c r="I13" s="181">
        <v>53</v>
      </c>
      <c r="J13" s="181"/>
      <c r="K13" s="72"/>
    </row>
    <row r="14" spans="1:35" ht="22.5" customHeight="1">
      <c r="A14" s="28">
        <v>9</v>
      </c>
      <c r="B14" s="62" t="s">
        <v>230</v>
      </c>
      <c r="C14" s="186">
        <f t="shared" si="0"/>
        <v>40</v>
      </c>
      <c r="D14" s="180">
        <v>20</v>
      </c>
      <c r="E14" s="180"/>
      <c r="F14" s="180">
        <v>20</v>
      </c>
      <c r="G14" s="180">
        <v>19</v>
      </c>
      <c r="H14" s="180"/>
      <c r="I14" s="180">
        <v>1</v>
      </c>
      <c r="J14" s="180"/>
      <c r="K14" s="72"/>
    </row>
    <row r="15" spans="1:35" ht="18.75" customHeight="1">
      <c r="A15" s="34">
        <v>10</v>
      </c>
      <c r="B15" s="57" t="s">
        <v>212</v>
      </c>
      <c r="C15" s="186">
        <f t="shared" si="0"/>
        <v>41</v>
      </c>
      <c r="D15" s="181">
        <v>19</v>
      </c>
      <c r="E15" s="181"/>
      <c r="F15" s="181">
        <v>22</v>
      </c>
      <c r="G15" s="181">
        <v>9</v>
      </c>
      <c r="H15" s="181">
        <v>3</v>
      </c>
      <c r="I15" s="181">
        <v>10</v>
      </c>
      <c r="J15" s="181"/>
      <c r="K15" s="72"/>
    </row>
    <row r="16" spans="1:35" ht="18.75" customHeight="1">
      <c r="A16" s="28">
        <v>11</v>
      </c>
      <c r="B16" s="58" t="s">
        <v>300</v>
      </c>
      <c r="C16" s="43">
        <f>SUM(C6:C15)</f>
        <v>1252</v>
      </c>
      <c r="D16" s="182">
        <f t="shared" ref="D16:J16" si="1">SUM(D6:D15)</f>
        <v>768</v>
      </c>
      <c r="E16" s="182">
        <f t="shared" si="1"/>
        <v>56</v>
      </c>
      <c r="F16" s="182">
        <f t="shared" si="1"/>
        <v>428</v>
      </c>
      <c r="G16" s="182">
        <f t="shared" si="1"/>
        <v>350</v>
      </c>
      <c r="H16" s="182">
        <f t="shared" si="1"/>
        <v>12</v>
      </c>
      <c r="I16" s="182">
        <f t="shared" si="1"/>
        <v>65</v>
      </c>
      <c r="J16" s="182">
        <f t="shared" si="1"/>
        <v>1</v>
      </c>
      <c r="K16" s="72"/>
    </row>
    <row r="17" spans="1:10">
      <c r="A17" s="35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  <mergeCell ref="D2:D4"/>
  </mergeCells>
  <phoneticPr fontId="14" type="noConversion"/>
  <pageMargins left="0.39370078740157483" right="0.19685039370078741" top="0.98425196850393704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>
      <selection activeCell="C5" sqref="C5:E41"/>
    </sheetView>
  </sheetViews>
  <sheetFormatPr defaultRowHeight="12.75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>
      <c r="A1" s="278" t="s">
        <v>302</v>
      </c>
      <c r="B1" s="279"/>
      <c r="C1" s="279"/>
      <c r="D1" s="279"/>
      <c r="E1" s="279"/>
    </row>
    <row r="2" spans="1:6" ht="8.25" customHeight="1">
      <c r="A2" s="280"/>
      <c r="B2" s="280"/>
      <c r="C2" s="280"/>
      <c r="D2" s="280"/>
      <c r="E2" s="280"/>
    </row>
    <row r="3" spans="1:6" ht="54" customHeight="1">
      <c r="A3" s="69" t="s">
        <v>68</v>
      </c>
      <c r="B3" s="71" t="s">
        <v>190</v>
      </c>
      <c r="C3" s="43" t="s">
        <v>220</v>
      </c>
      <c r="D3" s="43" t="s">
        <v>209</v>
      </c>
      <c r="E3" s="43" t="s">
        <v>219</v>
      </c>
    </row>
    <row r="4" spans="1:6" s="31" customFormat="1" ht="13.5" customHeight="1">
      <c r="A4" s="28" t="s">
        <v>186</v>
      </c>
      <c r="B4" s="41" t="s">
        <v>187</v>
      </c>
      <c r="C4" s="44">
        <v>1</v>
      </c>
      <c r="D4" s="42">
        <v>2</v>
      </c>
      <c r="E4" s="44">
        <v>3</v>
      </c>
    </row>
    <row r="5" spans="1:6" ht="14.25" customHeight="1">
      <c r="A5" s="34">
        <v>1</v>
      </c>
      <c r="B5" s="59" t="s">
        <v>114</v>
      </c>
      <c r="C5" s="173"/>
      <c r="D5" s="173"/>
      <c r="E5" s="173"/>
      <c r="F5" s="150"/>
    </row>
    <row r="6" spans="1:6" ht="14.25" customHeight="1">
      <c r="A6" s="34">
        <v>2</v>
      </c>
      <c r="B6" s="59" t="s">
        <v>115</v>
      </c>
      <c r="C6" s="173">
        <v>245</v>
      </c>
      <c r="D6" s="173">
        <v>177</v>
      </c>
      <c r="E6" s="173">
        <v>68</v>
      </c>
      <c r="F6" s="150"/>
    </row>
    <row r="7" spans="1:6" ht="14.25" customHeight="1">
      <c r="A7" s="34">
        <v>3</v>
      </c>
      <c r="B7" s="59" t="s">
        <v>116</v>
      </c>
      <c r="C7" s="173">
        <v>14</v>
      </c>
      <c r="D7" s="173">
        <v>11</v>
      </c>
      <c r="E7" s="173">
        <v>3</v>
      </c>
      <c r="F7" s="150"/>
    </row>
    <row r="8" spans="1:6" ht="14.25" customHeight="1">
      <c r="A8" s="34">
        <v>4</v>
      </c>
      <c r="B8" s="59" t="s">
        <v>117</v>
      </c>
      <c r="C8" s="173">
        <v>78</v>
      </c>
      <c r="D8" s="173">
        <v>71</v>
      </c>
      <c r="E8" s="173">
        <v>7</v>
      </c>
      <c r="F8" s="150"/>
    </row>
    <row r="9" spans="1:6" ht="14.25" customHeight="1">
      <c r="A9" s="34">
        <v>5</v>
      </c>
      <c r="B9" s="59" t="s">
        <v>118</v>
      </c>
      <c r="C9" s="173">
        <v>1</v>
      </c>
      <c r="D9" s="173"/>
      <c r="E9" s="173">
        <v>1</v>
      </c>
      <c r="F9" s="150"/>
    </row>
    <row r="10" spans="1:6" ht="14.25" customHeight="1">
      <c r="A10" s="34">
        <v>6</v>
      </c>
      <c r="B10" s="59" t="s">
        <v>119</v>
      </c>
      <c r="C10" s="173">
        <v>88</v>
      </c>
      <c r="D10" s="173">
        <v>65</v>
      </c>
      <c r="E10" s="173">
        <v>23</v>
      </c>
      <c r="F10" s="150"/>
    </row>
    <row r="11" spans="1:6" ht="14.25" customHeight="1">
      <c r="A11" s="34">
        <v>7</v>
      </c>
      <c r="B11" s="59" t="s">
        <v>120</v>
      </c>
      <c r="C11" s="173">
        <v>3</v>
      </c>
      <c r="D11" s="173">
        <v>1</v>
      </c>
      <c r="E11" s="173">
        <v>2</v>
      </c>
      <c r="F11" s="150"/>
    </row>
    <row r="12" spans="1:6" ht="14.25" customHeight="1">
      <c r="A12" s="34">
        <v>8</v>
      </c>
      <c r="B12" s="59" t="s">
        <v>121</v>
      </c>
      <c r="C12" s="173">
        <v>4</v>
      </c>
      <c r="D12" s="173">
        <v>3</v>
      </c>
      <c r="E12" s="173">
        <v>1</v>
      </c>
      <c r="F12" s="150"/>
    </row>
    <row r="13" spans="1:6" ht="14.25" customHeight="1">
      <c r="A13" s="34">
        <v>9</v>
      </c>
      <c r="B13" s="59" t="s">
        <v>122</v>
      </c>
      <c r="C13" s="173"/>
      <c r="D13" s="173"/>
      <c r="E13" s="173"/>
      <c r="F13" s="150"/>
    </row>
    <row r="14" spans="1:6" ht="14.25" customHeight="1">
      <c r="A14" s="34">
        <v>10</v>
      </c>
      <c r="B14" s="59" t="s">
        <v>123</v>
      </c>
      <c r="C14" s="173"/>
      <c r="D14" s="173"/>
      <c r="E14" s="173"/>
      <c r="F14" s="150"/>
    </row>
    <row r="15" spans="1:6" ht="14.25" customHeight="1">
      <c r="A15" s="34">
        <v>11</v>
      </c>
      <c r="B15" s="59" t="s">
        <v>124</v>
      </c>
      <c r="C15" s="173"/>
      <c r="D15" s="173"/>
      <c r="E15" s="173"/>
      <c r="F15" s="150"/>
    </row>
    <row r="16" spans="1:6" ht="14.25" customHeight="1">
      <c r="A16" s="34">
        <v>12</v>
      </c>
      <c r="B16" s="59" t="s">
        <v>125</v>
      </c>
      <c r="C16" s="173"/>
      <c r="D16" s="173"/>
      <c r="E16" s="173"/>
      <c r="F16" s="150"/>
    </row>
    <row r="17" spans="1:6" ht="14.25" customHeight="1">
      <c r="A17" s="34">
        <v>13</v>
      </c>
      <c r="B17" s="59" t="s">
        <v>126</v>
      </c>
      <c r="C17" s="173"/>
      <c r="D17" s="173"/>
      <c r="E17" s="173"/>
      <c r="F17" s="150"/>
    </row>
    <row r="18" spans="1:6" ht="14.25" customHeight="1">
      <c r="A18" s="34">
        <v>14</v>
      </c>
      <c r="B18" s="59" t="s">
        <v>127</v>
      </c>
      <c r="C18" s="173">
        <v>3</v>
      </c>
      <c r="D18" s="173">
        <v>1</v>
      </c>
      <c r="E18" s="173">
        <v>2</v>
      </c>
      <c r="F18" s="150"/>
    </row>
    <row r="19" spans="1:6" ht="14.25" customHeight="1">
      <c r="A19" s="34">
        <v>15</v>
      </c>
      <c r="B19" s="59" t="s">
        <v>128</v>
      </c>
      <c r="C19" s="173"/>
      <c r="D19" s="173"/>
      <c r="E19" s="173"/>
      <c r="F19" s="150"/>
    </row>
    <row r="20" spans="1:6" ht="14.25" customHeight="1">
      <c r="A20" s="34">
        <v>16</v>
      </c>
      <c r="B20" s="59" t="s">
        <v>129</v>
      </c>
      <c r="C20" s="173">
        <v>350</v>
      </c>
      <c r="D20" s="173">
        <v>157</v>
      </c>
      <c r="E20" s="173">
        <v>193</v>
      </c>
      <c r="F20" s="150"/>
    </row>
    <row r="21" spans="1:6" ht="14.25" customHeight="1">
      <c r="A21" s="34">
        <v>17</v>
      </c>
      <c r="B21" s="59" t="s">
        <v>130</v>
      </c>
      <c r="C21" s="173">
        <v>39</v>
      </c>
      <c r="D21" s="173">
        <v>23</v>
      </c>
      <c r="E21" s="173">
        <v>16</v>
      </c>
      <c r="F21" s="150"/>
    </row>
    <row r="22" spans="1:6" ht="14.25" customHeight="1">
      <c r="A22" s="34">
        <v>18</v>
      </c>
      <c r="B22" s="59" t="s">
        <v>225</v>
      </c>
      <c r="C22" s="173">
        <v>5</v>
      </c>
      <c r="D22" s="173">
        <v>1</v>
      </c>
      <c r="E22" s="173">
        <v>4</v>
      </c>
      <c r="F22" s="150"/>
    </row>
    <row r="23" spans="1:6" ht="14.25" customHeight="1">
      <c r="A23" s="34">
        <v>19</v>
      </c>
      <c r="B23" s="59" t="s">
        <v>226</v>
      </c>
      <c r="C23" s="173"/>
      <c r="D23" s="173"/>
      <c r="E23" s="173"/>
      <c r="F23" s="150"/>
    </row>
    <row r="24" spans="1:6" ht="14.25" customHeight="1">
      <c r="A24" s="34">
        <v>20</v>
      </c>
      <c r="B24" s="59" t="s">
        <v>131</v>
      </c>
      <c r="C24" s="173">
        <v>8</v>
      </c>
      <c r="D24" s="173">
        <v>6</v>
      </c>
      <c r="E24" s="173">
        <v>2</v>
      </c>
      <c r="F24" s="150"/>
    </row>
    <row r="25" spans="1:6" ht="14.25" customHeight="1">
      <c r="A25" s="34">
        <v>21</v>
      </c>
      <c r="B25" s="59" t="s">
        <v>132</v>
      </c>
      <c r="C25" s="173">
        <v>2</v>
      </c>
      <c r="D25" s="173">
        <v>1</v>
      </c>
      <c r="E25" s="173">
        <v>1</v>
      </c>
      <c r="F25" s="150"/>
    </row>
    <row r="26" spans="1:6" ht="14.25" customHeight="1">
      <c r="A26" s="34">
        <v>22</v>
      </c>
      <c r="B26" s="59" t="s">
        <v>135</v>
      </c>
      <c r="C26" s="173">
        <v>77</v>
      </c>
      <c r="D26" s="173">
        <v>33</v>
      </c>
      <c r="E26" s="173">
        <v>44</v>
      </c>
      <c r="F26" s="150"/>
    </row>
    <row r="27" spans="1:6" ht="14.25" customHeight="1">
      <c r="A27" s="34">
        <v>23</v>
      </c>
      <c r="B27" s="59" t="s">
        <v>136</v>
      </c>
      <c r="C27" s="173">
        <v>3</v>
      </c>
      <c r="D27" s="173">
        <v>1</v>
      </c>
      <c r="E27" s="173">
        <v>2</v>
      </c>
      <c r="F27" s="150"/>
    </row>
    <row r="28" spans="1:6" ht="14.25" customHeight="1">
      <c r="A28" s="34">
        <v>24</v>
      </c>
      <c r="B28" s="59" t="s">
        <v>133</v>
      </c>
      <c r="C28" s="173">
        <v>118</v>
      </c>
      <c r="D28" s="173">
        <v>51</v>
      </c>
      <c r="E28" s="173">
        <v>67</v>
      </c>
      <c r="F28" s="150"/>
    </row>
    <row r="29" spans="1:6" ht="14.25" customHeight="1">
      <c r="A29" s="34">
        <v>25</v>
      </c>
      <c r="B29" s="59" t="s">
        <v>134</v>
      </c>
      <c r="C29" s="173">
        <v>84</v>
      </c>
      <c r="D29" s="173">
        <v>59</v>
      </c>
      <c r="E29" s="173">
        <v>25</v>
      </c>
      <c r="F29" s="150"/>
    </row>
    <row r="30" spans="1:6" ht="14.25" customHeight="1">
      <c r="A30" s="34">
        <v>26</v>
      </c>
      <c r="B30" s="59" t="s">
        <v>137</v>
      </c>
      <c r="C30" s="173">
        <v>1</v>
      </c>
      <c r="D30" s="173">
        <v>1</v>
      </c>
      <c r="E30" s="173"/>
      <c r="F30" s="150"/>
    </row>
    <row r="31" spans="1:6" ht="14.25" customHeight="1">
      <c r="A31" s="34">
        <v>27</v>
      </c>
      <c r="B31" s="59" t="s">
        <v>138</v>
      </c>
      <c r="C31" s="173"/>
      <c r="D31" s="173"/>
      <c r="E31" s="173"/>
      <c r="F31" s="150"/>
    </row>
    <row r="32" spans="1:6" ht="14.25" customHeight="1">
      <c r="A32" s="34">
        <v>28</v>
      </c>
      <c r="B32" s="59" t="s">
        <v>139</v>
      </c>
      <c r="C32" s="173">
        <v>3</v>
      </c>
      <c r="D32" s="173">
        <v>2</v>
      </c>
      <c r="E32" s="173">
        <v>1</v>
      </c>
      <c r="F32" s="150"/>
    </row>
    <row r="33" spans="1:6" ht="14.25" customHeight="1">
      <c r="A33" s="34">
        <v>29</v>
      </c>
      <c r="B33" s="59" t="s">
        <v>140</v>
      </c>
      <c r="C33" s="173"/>
      <c r="D33" s="173"/>
      <c r="E33" s="173"/>
      <c r="F33" s="150"/>
    </row>
    <row r="34" spans="1:6" ht="24" customHeight="1">
      <c r="A34" s="34">
        <v>30</v>
      </c>
      <c r="B34" s="59" t="s">
        <v>141</v>
      </c>
      <c r="C34" s="173"/>
      <c r="D34" s="173"/>
      <c r="E34" s="173"/>
      <c r="F34" s="150"/>
    </row>
    <row r="35" spans="1:6" ht="21" customHeight="1">
      <c r="A35" s="34">
        <v>31</v>
      </c>
      <c r="B35" s="59" t="s">
        <v>142</v>
      </c>
      <c r="C35" s="173"/>
      <c r="D35" s="173"/>
      <c r="E35" s="173"/>
      <c r="F35" s="150"/>
    </row>
    <row r="36" spans="1:6" ht="21.75" customHeight="1">
      <c r="A36" s="34">
        <v>32</v>
      </c>
      <c r="B36" s="59" t="s">
        <v>303</v>
      </c>
      <c r="C36" s="173"/>
      <c r="D36" s="173"/>
      <c r="E36" s="173"/>
      <c r="F36" s="150"/>
    </row>
    <row r="37" spans="1:6" ht="21.75" customHeight="1">
      <c r="A37" s="34">
        <v>33</v>
      </c>
      <c r="B37" s="59" t="s">
        <v>304</v>
      </c>
      <c r="C37" s="173"/>
      <c r="D37" s="173"/>
      <c r="E37" s="173"/>
      <c r="F37" s="150"/>
    </row>
    <row r="38" spans="1:6" ht="14.25" customHeight="1">
      <c r="A38" s="34">
        <v>34</v>
      </c>
      <c r="B38" s="59" t="s">
        <v>143</v>
      </c>
      <c r="C38" s="173"/>
      <c r="D38" s="173"/>
      <c r="E38" s="173"/>
      <c r="F38" s="150"/>
    </row>
    <row r="39" spans="1:6" ht="14.25" customHeight="1">
      <c r="A39" s="34">
        <v>35</v>
      </c>
      <c r="B39" s="59" t="s">
        <v>144</v>
      </c>
      <c r="C39" s="173"/>
      <c r="D39" s="173"/>
      <c r="E39" s="173"/>
      <c r="F39" s="150"/>
    </row>
    <row r="40" spans="1:6" ht="14.25" customHeight="1">
      <c r="A40" s="34">
        <v>36</v>
      </c>
      <c r="B40" s="59" t="s">
        <v>211</v>
      </c>
      <c r="C40" s="173">
        <v>73</v>
      </c>
      <c r="D40" s="173">
        <v>42</v>
      </c>
      <c r="E40" s="173">
        <v>31</v>
      </c>
    </row>
    <row r="41" spans="1:6" ht="14.25" customHeight="1">
      <c r="A41" s="34">
        <v>37</v>
      </c>
      <c r="B41" s="46" t="s">
        <v>305</v>
      </c>
      <c r="C41" s="175">
        <f>SUM(C5:C40)</f>
        <v>1199</v>
      </c>
      <c r="D41" s="175">
        <f>SUM(D5:D40)</f>
        <v>706</v>
      </c>
      <c r="E41" s="175">
        <f>SUM(E5:E40)</f>
        <v>493</v>
      </c>
    </row>
    <row r="42" spans="1:6">
      <c r="A42" s="16"/>
      <c r="B42" s="16"/>
      <c r="C42" s="16"/>
      <c r="D42" s="16"/>
      <c r="E42" s="16"/>
    </row>
    <row r="43" spans="1:6">
      <c r="A43" s="16"/>
      <c r="B43" s="16"/>
      <c r="C43" s="16"/>
      <c r="D43" s="16"/>
      <c r="E43" s="16"/>
    </row>
    <row r="44" spans="1:6">
      <c r="A44" s="16"/>
      <c r="B44" s="16"/>
      <c r="C44" s="16"/>
      <c r="D44" s="16"/>
      <c r="E44" s="16"/>
    </row>
    <row r="45" spans="1:6">
      <c r="A45" s="16"/>
      <c r="B45" s="16"/>
      <c r="C45" s="16"/>
      <c r="D45" s="16"/>
      <c r="E45" s="16"/>
    </row>
    <row r="46" spans="1:6">
      <c r="A46" s="16"/>
      <c r="B46" s="16"/>
      <c r="C46" s="16"/>
      <c r="D46" s="16"/>
      <c r="E46" s="16"/>
    </row>
    <row r="47" spans="1:6">
      <c r="A47" s="16"/>
      <c r="B47" s="16"/>
      <c r="C47" s="16"/>
      <c r="D47" s="16"/>
      <c r="E47" s="16"/>
    </row>
    <row r="48" spans="1:6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78740157480314965" right="0.19685039370078741" top="0.98425196850393704" bottom="0.59055118110236227" header="0.11811023622047245" footer="0.11811023622047245"/>
  <pageSetup paperSize="9" scale="75" firstPageNumber="12" orientation="landscape" useFirstPageNumber="1" r:id="rId1"/>
  <headerFooter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F8" sqref="F8"/>
    </sheetView>
  </sheetViews>
  <sheetFormatPr defaultRowHeight="12.75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3" customFormat="1" ht="19.5" customHeight="1">
      <c r="A1" s="293" t="s">
        <v>248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68</v>
      </c>
      <c r="B2" s="296" t="s">
        <v>231</v>
      </c>
      <c r="C2" s="287" t="s">
        <v>232</v>
      </c>
      <c r="D2" s="281" t="s">
        <v>233</v>
      </c>
      <c r="E2" s="281" t="s">
        <v>234</v>
      </c>
      <c r="F2" s="281" t="s">
        <v>247</v>
      </c>
      <c r="G2" s="284" t="s">
        <v>235</v>
      </c>
      <c r="H2" s="285"/>
      <c r="I2" s="285"/>
      <c r="J2" s="286"/>
      <c r="K2" s="287" t="s">
        <v>236</v>
      </c>
    </row>
    <row r="3" spans="1:11" ht="18" customHeight="1">
      <c r="A3" s="295"/>
      <c r="B3" s="297"/>
      <c r="C3" s="288"/>
      <c r="D3" s="282"/>
      <c r="E3" s="282"/>
      <c r="F3" s="282"/>
      <c r="G3" s="287" t="s">
        <v>237</v>
      </c>
      <c r="H3" s="290" t="s">
        <v>159</v>
      </c>
      <c r="I3" s="291"/>
      <c r="J3" s="292"/>
      <c r="K3" s="288"/>
    </row>
    <row r="4" spans="1:11" ht="94.5" customHeight="1">
      <c r="A4" s="295"/>
      <c r="B4" s="298"/>
      <c r="C4" s="289"/>
      <c r="D4" s="283"/>
      <c r="E4" s="283"/>
      <c r="F4" s="283"/>
      <c r="G4" s="289"/>
      <c r="H4" s="75" t="s">
        <v>238</v>
      </c>
      <c r="I4" s="75" t="s">
        <v>239</v>
      </c>
      <c r="J4" s="74" t="s">
        <v>240</v>
      </c>
      <c r="K4" s="289"/>
    </row>
    <row r="5" spans="1:11" s="64" customFormat="1" ht="11.25">
      <c r="A5" s="76" t="s">
        <v>186</v>
      </c>
      <c r="B5" s="76" t="s">
        <v>187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76">
        <v>6</v>
      </c>
      <c r="I5" s="76">
        <v>7</v>
      </c>
      <c r="J5" s="76">
        <v>8</v>
      </c>
      <c r="K5" s="76">
        <v>9</v>
      </c>
    </row>
    <row r="6" spans="1:11" ht="65.25" customHeight="1">
      <c r="A6" s="75">
        <v>1</v>
      </c>
      <c r="B6" s="77" t="s">
        <v>241</v>
      </c>
      <c r="C6" s="178"/>
      <c r="D6" s="178"/>
      <c r="E6" s="178"/>
      <c r="F6" s="178"/>
      <c r="G6" s="178"/>
      <c r="H6" s="178"/>
      <c r="I6" s="178"/>
      <c r="J6" s="178"/>
      <c r="K6" s="178"/>
    </row>
    <row r="7" spans="1:11" ht="28.5" customHeight="1">
      <c r="A7" s="75">
        <v>2</v>
      </c>
      <c r="B7" s="77" t="s">
        <v>242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1:11" ht="38.25" customHeight="1">
      <c r="A8" s="75">
        <v>3</v>
      </c>
      <c r="B8" s="78" t="s">
        <v>243</v>
      </c>
      <c r="C8" s="178"/>
      <c r="D8" s="178">
        <v>1</v>
      </c>
      <c r="E8" s="178">
        <v>1</v>
      </c>
      <c r="F8" s="178"/>
      <c r="G8" s="178"/>
      <c r="H8" s="178"/>
      <c r="I8" s="178"/>
      <c r="J8" s="178"/>
      <c r="K8" s="178"/>
    </row>
    <row r="9" spans="1:11" ht="44.25" customHeight="1">
      <c r="A9" s="75">
        <v>4</v>
      </c>
      <c r="B9" s="79" t="s">
        <v>244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69.75" customHeight="1">
      <c r="A10" s="75">
        <v>5</v>
      </c>
      <c r="B10" s="77" t="s">
        <v>245</v>
      </c>
      <c r="C10" s="178"/>
      <c r="D10" s="178">
        <v>22</v>
      </c>
      <c r="E10" s="178">
        <v>17</v>
      </c>
      <c r="F10" s="178"/>
      <c r="G10" s="178">
        <v>3</v>
      </c>
      <c r="H10" s="178"/>
      <c r="I10" s="178"/>
      <c r="J10" s="178">
        <v>3</v>
      </c>
      <c r="K10" s="178">
        <v>2</v>
      </c>
    </row>
    <row r="11" spans="1:11" ht="15.75" customHeight="1">
      <c r="A11" s="75">
        <v>6</v>
      </c>
      <c r="B11" s="80" t="s">
        <v>246</v>
      </c>
      <c r="C11" s="179">
        <f>SUM(C6:C10)</f>
        <v>0</v>
      </c>
      <c r="D11" s="179">
        <f t="shared" ref="D11:K11" si="0">SUM(D6:D10)</f>
        <v>23</v>
      </c>
      <c r="E11" s="179">
        <f t="shared" si="0"/>
        <v>18</v>
      </c>
      <c r="F11" s="179">
        <f t="shared" si="0"/>
        <v>0</v>
      </c>
      <c r="G11" s="179">
        <f t="shared" si="0"/>
        <v>3</v>
      </c>
      <c r="H11" s="179">
        <f t="shared" si="0"/>
        <v>0</v>
      </c>
      <c r="I11" s="179">
        <f t="shared" si="0"/>
        <v>0</v>
      </c>
      <c r="J11" s="179">
        <f t="shared" si="0"/>
        <v>3</v>
      </c>
      <c r="K11" s="179">
        <f t="shared" si="0"/>
        <v>2</v>
      </c>
    </row>
  </sheetData>
  <mergeCells count="11">
    <mergeCell ref="E2:E4"/>
    <mergeCell ref="F2:F4"/>
    <mergeCell ref="G2:J2"/>
    <mergeCell ref="K2:K4"/>
    <mergeCell ref="G3:G4"/>
    <mergeCell ref="H3:J3"/>
    <mergeCell ref="A1:K1"/>
    <mergeCell ref="A2:A4"/>
    <mergeCell ref="B2:B4"/>
    <mergeCell ref="C2:C4"/>
    <mergeCell ref="D2:D4"/>
  </mergeCells>
  <phoneticPr fontId="29" type="noConversion"/>
  <pageMargins left="0.11811023622047245" right="0.11811023622047245" top="0.98425196850393704" bottom="0.59055118110236227" header="0.31496062992125984" footer="0.31496062992125984"/>
  <pageSetup paperSize="9" firstPageNumber="13" orientation="landscape" useFirstPageNumber="1" r:id="rId1"/>
  <headerFooter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5" sqref="E5:E29"/>
    </sheetView>
  </sheetViews>
  <sheetFormatPr defaultRowHeight="12.75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>
      <c r="A2" s="301" t="s">
        <v>263</v>
      </c>
      <c r="B2" s="301"/>
      <c r="C2" s="301"/>
      <c r="D2" s="302"/>
      <c r="E2" s="302"/>
    </row>
    <row r="4" spans="1:6" ht="25.5" customHeight="1">
      <c r="A4" s="23" t="s">
        <v>68</v>
      </c>
      <c r="B4" s="266" t="s">
        <v>60</v>
      </c>
      <c r="C4" s="251"/>
      <c r="D4" s="305"/>
      <c r="E4" s="23" t="s">
        <v>249</v>
      </c>
    </row>
    <row r="5" spans="1:6" ht="15.75" customHeight="1">
      <c r="A5" s="24">
        <v>1</v>
      </c>
      <c r="B5" s="306" t="s">
        <v>86</v>
      </c>
      <c r="C5" s="307"/>
      <c r="D5" s="308"/>
      <c r="E5" s="176">
        <v>32</v>
      </c>
    </row>
    <row r="6" spans="1:6" ht="16.5" customHeight="1">
      <c r="A6" s="24">
        <v>2</v>
      </c>
      <c r="B6" s="260" t="s">
        <v>258</v>
      </c>
      <c r="C6" s="304" t="s">
        <v>259</v>
      </c>
      <c r="D6" s="18" t="s">
        <v>262</v>
      </c>
      <c r="E6" s="176">
        <v>450</v>
      </c>
    </row>
    <row r="7" spans="1:6" ht="16.5" customHeight="1">
      <c r="A7" s="24">
        <v>3</v>
      </c>
      <c r="B7" s="261"/>
      <c r="C7" s="304"/>
      <c r="D7" s="60" t="s">
        <v>261</v>
      </c>
      <c r="E7" s="176">
        <v>254</v>
      </c>
    </row>
    <row r="8" spans="1:6" ht="16.5" customHeight="1">
      <c r="A8" s="24">
        <v>4</v>
      </c>
      <c r="B8" s="261"/>
      <c r="C8" s="304" t="s">
        <v>260</v>
      </c>
      <c r="D8" s="18" t="s">
        <v>262</v>
      </c>
      <c r="E8" s="176">
        <v>222</v>
      </c>
    </row>
    <row r="9" spans="1:6" ht="16.5" customHeight="1">
      <c r="A9" s="24">
        <v>5</v>
      </c>
      <c r="B9" s="303"/>
      <c r="C9" s="304"/>
      <c r="D9" s="60" t="s">
        <v>261</v>
      </c>
      <c r="E9" s="176">
        <v>6</v>
      </c>
    </row>
    <row r="10" spans="1:6" ht="23.25" customHeight="1">
      <c r="A10" s="24">
        <v>6</v>
      </c>
      <c r="B10" s="299" t="s">
        <v>275</v>
      </c>
      <c r="C10" s="299"/>
      <c r="D10" s="299"/>
      <c r="E10" s="176"/>
    </row>
    <row r="11" spans="1:6" ht="15.75" customHeight="1">
      <c r="A11" s="24">
        <v>7</v>
      </c>
      <c r="B11" s="300" t="s">
        <v>252</v>
      </c>
      <c r="C11" s="300"/>
      <c r="D11" s="300"/>
      <c r="E11" s="176">
        <v>142</v>
      </c>
    </row>
    <row r="12" spans="1:6" ht="12.75" customHeight="1">
      <c r="A12" s="24">
        <v>8</v>
      </c>
      <c r="B12" s="309" t="s">
        <v>250</v>
      </c>
      <c r="C12" s="310"/>
      <c r="D12" s="311"/>
      <c r="E12" s="176">
        <v>2</v>
      </c>
    </row>
    <row r="13" spans="1:6" ht="26.25" customHeight="1">
      <c r="A13" s="24">
        <v>9</v>
      </c>
      <c r="B13" s="300" t="s">
        <v>253</v>
      </c>
      <c r="C13" s="300"/>
      <c r="D13" s="300"/>
      <c r="E13" s="176">
        <v>159</v>
      </c>
    </row>
    <row r="14" spans="1:6" ht="14.25" customHeight="1">
      <c r="A14" s="24">
        <v>10</v>
      </c>
      <c r="B14" s="309" t="s">
        <v>251</v>
      </c>
      <c r="C14" s="310"/>
      <c r="D14" s="311"/>
      <c r="E14" s="177">
        <v>3</v>
      </c>
    </row>
    <row r="15" spans="1:6" ht="23.25" customHeight="1">
      <c r="A15" s="24">
        <v>11</v>
      </c>
      <c r="B15" s="322" t="s">
        <v>276</v>
      </c>
      <c r="C15" s="323"/>
      <c r="D15" s="324"/>
      <c r="E15" s="176">
        <v>53</v>
      </c>
      <c r="F15" s="150"/>
    </row>
    <row r="16" spans="1:6" ht="20.25" customHeight="1">
      <c r="A16" s="24">
        <v>12</v>
      </c>
      <c r="B16" s="318" t="s">
        <v>256</v>
      </c>
      <c r="C16" s="319"/>
      <c r="D16" s="65" t="s">
        <v>254</v>
      </c>
      <c r="E16" s="176">
        <v>17</v>
      </c>
    </row>
    <row r="17" spans="1:6" ht="18" customHeight="1">
      <c r="A17" s="24">
        <v>13</v>
      </c>
      <c r="B17" s="320"/>
      <c r="C17" s="321"/>
      <c r="D17" s="65" t="s">
        <v>255</v>
      </c>
      <c r="E17" s="176">
        <v>2</v>
      </c>
      <c r="F17" s="92"/>
    </row>
    <row r="18" spans="1:6" ht="20.25" customHeight="1">
      <c r="A18" s="24">
        <v>14</v>
      </c>
      <c r="B18" s="325" t="s">
        <v>270</v>
      </c>
      <c r="C18" s="326"/>
      <c r="D18" s="66" t="s">
        <v>271</v>
      </c>
      <c r="E18" s="176">
        <v>4</v>
      </c>
      <c r="F18" s="92"/>
    </row>
    <row r="19" spans="1:6" ht="18.75" customHeight="1">
      <c r="A19" s="24">
        <v>15</v>
      </c>
      <c r="B19" s="327"/>
      <c r="C19" s="328"/>
      <c r="D19" s="66" t="s">
        <v>272</v>
      </c>
      <c r="E19" s="176">
        <v>4</v>
      </c>
      <c r="F19" s="92"/>
    </row>
    <row r="20" spans="1:6" ht="24" customHeight="1">
      <c r="A20" s="24">
        <v>16</v>
      </c>
      <c r="B20" s="330" t="s">
        <v>277</v>
      </c>
      <c r="C20" s="331"/>
      <c r="D20" s="332"/>
      <c r="E20" s="176">
        <v>16</v>
      </c>
      <c r="F20" s="92"/>
    </row>
    <row r="21" spans="1:6" ht="27" customHeight="1">
      <c r="A21" s="24">
        <v>17</v>
      </c>
      <c r="B21" s="330" t="s">
        <v>278</v>
      </c>
      <c r="C21" s="331"/>
      <c r="D21" s="332"/>
      <c r="E21" s="176"/>
      <c r="F21" s="92"/>
    </row>
    <row r="22" spans="1:6" ht="28.5" customHeight="1">
      <c r="A22" s="24">
        <v>18</v>
      </c>
      <c r="B22" s="315" t="s">
        <v>264</v>
      </c>
      <c r="C22" s="316"/>
      <c r="D22" s="317"/>
      <c r="E22" s="176">
        <v>999</v>
      </c>
      <c r="F22" s="92"/>
    </row>
    <row r="23" spans="1:6" ht="28.5" customHeight="1">
      <c r="A23" s="24">
        <v>19</v>
      </c>
      <c r="B23" s="312" t="s">
        <v>283</v>
      </c>
      <c r="C23" s="313"/>
      <c r="D23" s="314"/>
      <c r="E23" s="176">
        <v>881</v>
      </c>
      <c r="F23" s="92"/>
    </row>
    <row r="24" spans="1:6" ht="28.5" customHeight="1">
      <c r="A24" s="24">
        <v>20</v>
      </c>
      <c r="B24" s="312" t="s">
        <v>273</v>
      </c>
      <c r="C24" s="313"/>
      <c r="D24" s="314"/>
      <c r="E24" s="176"/>
      <c r="F24" s="92"/>
    </row>
    <row r="25" spans="1:6" ht="23.25" customHeight="1">
      <c r="A25" s="24">
        <v>21</v>
      </c>
      <c r="B25" s="322" t="s">
        <v>265</v>
      </c>
      <c r="C25" s="323"/>
      <c r="D25" s="324"/>
      <c r="E25" s="176">
        <v>4428</v>
      </c>
    </row>
    <row r="26" spans="1:6" ht="18" customHeight="1">
      <c r="A26" s="24">
        <v>22</v>
      </c>
      <c r="B26" s="322" t="s">
        <v>266</v>
      </c>
      <c r="C26" s="323"/>
      <c r="D26" s="324"/>
      <c r="E26" s="176">
        <v>205</v>
      </c>
    </row>
    <row r="27" spans="1:6" ht="23.25" customHeight="1">
      <c r="A27" s="24">
        <v>23</v>
      </c>
      <c r="B27" s="333" t="s">
        <v>267</v>
      </c>
      <c r="C27" s="333"/>
      <c r="D27" s="333"/>
      <c r="E27" s="176">
        <v>3799</v>
      </c>
    </row>
    <row r="28" spans="1:6" ht="18" customHeight="1">
      <c r="A28" s="24">
        <v>24</v>
      </c>
      <c r="B28" s="81" t="s">
        <v>268</v>
      </c>
      <c r="C28" s="82"/>
      <c r="D28" s="82"/>
      <c r="E28" s="176">
        <v>432</v>
      </c>
      <c r="F28" s="150"/>
    </row>
    <row r="29" spans="1:6" ht="22.5" customHeight="1">
      <c r="A29" s="24">
        <v>25</v>
      </c>
      <c r="B29" s="329" t="s">
        <v>274</v>
      </c>
      <c r="C29" s="329"/>
      <c r="D29" s="329"/>
      <c r="E29" s="176">
        <v>478</v>
      </c>
    </row>
  </sheetData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honeticPr fontId="29" type="noConversion"/>
  <pageMargins left="0.9055118110236221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&amp;R&amp;P&amp;C&amp;R&amp;P&amp;C&amp;CФорма № 21-1, Підрозділ: Апеляційний суд Дніпропетровської області ( м. Дніпропетровськ), 
Початок періоду: 01.01.2016, Кінець періоду: 31.12.2016&amp;LAF036600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59"/>
  <sheetViews>
    <sheetView zoomScale="90" zoomScaleNormal="90" zoomScaleSheetLayoutView="55" workbookViewId="0">
      <selection activeCell="F67" sqref="F67"/>
    </sheetView>
  </sheetViews>
  <sheetFormatPr defaultColWidth="9.42578125" defaultRowHeight="12.75"/>
  <cols>
    <col min="1" max="1" width="4.85546875" style="72" customWidth="1"/>
    <col min="2" max="2" width="46.28515625" style="72" customWidth="1"/>
    <col min="3" max="5" width="15" style="72" customWidth="1"/>
    <col min="6" max="6" width="11.85546875" style="72" customWidth="1"/>
    <col min="7" max="7" width="12.28515625" style="72" customWidth="1"/>
    <col min="8" max="8" width="12.140625" style="72" customWidth="1"/>
    <col min="9" max="9" width="15" style="72" customWidth="1"/>
    <col min="10" max="10" width="11.28515625" style="72" customWidth="1"/>
    <col min="11" max="11" width="12.140625" style="72" customWidth="1"/>
    <col min="12" max="15" width="8.5703125" style="72" customWidth="1"/>
    <col min="16" max="16" width="9.7109375" style="72" customWidth="1"/>
    <col min="17" max="17" width="11.7109375" style="72" customWidth="1"/>
    <col min="18" max="19" width="11.140625" style="72" customWidth="1"/>
    <col min="20" max="20" width="10" style="72" customWidth="1"/>
    <col min="21" max="21" width="8.140625" style="72" customWidth="1"/>
    <col min="22" max="22" width="10" style="72" customWidth="1"/>
    <col min="23" max="23" width="8.5703125" style="72" customWidth="1"/>
    <col min="24" max="24" width="10" style="72" customWidth="1"/>
    <col min="25" max="25" width="8" style="72" customWidth="1"/>
    <col min="26" max="26" width="10" style="72" customWidth="1"/>
    <col min="27" max="27" width="14.28515625" style="72" customWidth="1"/>
    <col min="28" max="28" width="9.7109375" style="72" customWidth="1"/>
    <col min="29" max="29" width="8.140625" style="72" customWidth="1"/>
    <col min="30" max="30" width="8.7109375" style="72" customWidth="1"/>
    <col min="31" max="31" width="8.42578125" style="72" customWidth="1"/>
    <col min="32" max="34" width="10" style="72" customWidth="1"/>
    <col min="35" max="35" width="8.140625" style="72" customWidth="1"/>
    <col min="36" max="36" width="7.7109375" style="72" customWidth="1"/>
    <col min="37" max="37" width="10" style="72" customWidth="1"/>
    <col min="38" max="38" width="8.28515625" style="72" customWidth="1"/>
    <col min="39" max="39" width="11.5703125" style="72" customWidth="1"/>
    <col min="40" max="40" width="7.5703125" style="72" customWidth="1"/>
    <col min="41" max="41" width="9.28515625" style="72" customWidth="1"/>
    <col min="42" max="42" width="8.140625" style="72" customWidth="1"/>
    <col min="43" max="16384" width="9.42578125" style="72"/>
  </cols>
  <sheetData>
    <row r="1" spans="1:48" ht="27" customHeight="1">
      <c r="B1" s="149"/>
      <c r="C1" s="334" t="s">
        <v>308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</row>
    <row r="2" spans="1:48">
      <c r="D2" s="335" t="s">
        <v>307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48">
      <c r="D3" s="138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48" ht="12.75" customHeight="1">
      <c r="A4" s="260" t="s">
        <v>68</v>
      </c>
      <c r="B4" s="260" t="s">
        <v>269</v>
      </c>
      <c r="C4" s="262" t="s">
        <v>392</v>
      </c>
      <c r="D4" s="264" t="s">
        <v>72</v>
      </c>
      <c r="E4" s="245" t="s">
        <v>59</v>
      </c>
      <c r="F4" s="246"/>
      <c r="G4" s="246"/>
      <c r="H4" s="246"/>
      <c r="I4" s="252" t="s">
        <v>157</v>
      </c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251" t="s">
        <v>194</v>
      </c>
      <c r="U4" s="251"/>
      <c r="V4" s="251"/>
      <c r="W4" s="251"/>
      <c r="X4" s="251"/>
      <c r="Y4" s="251"/>
      <c r="Z4" s="251"/>
      <c r="AA4" s="251"/>
      <c r="AB4" s="251"/>
      <c r="AC4" s="250" t="s">
        <v>194</v>
      </c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</row>
    <row r="5" spans="1:48" ht="24" customHeight="1">
      <c r="A5" s="261"/>
      <c r="B5" s="261"/>
      <c r="C5" s="263"/>
      <c r="D5" s="265"/>
      <c r="E5" s="262" t="s">
        <v>193</v>
      </c>
      <c r="F5" s="304" t="s">
        <v>159</v>
      </c>
      <c r="G5" s="304"/>
      <c r="H5" s="304"/>
      <c r="I5" s="262" t="s">
        <v>191</v>
      </c>
      <c r="J5" s="340" t="s">
        <v>286</v>
      </c>
      <c r="K5" s="340" t="s">
        <v>287</v>
      </c>
      <c r="L5" s="336" t="s">
        <v>393</v>
      </c>
      <c r="M5" s="338"/>
      <c r="N5" s="336" t="s">
        <v>216</v>
      </c>
      <c r="O5" s="337"/>
      <c r="P5" s="337"/>
      <c r="Q5" s="337"/>
      <c r="R5" s="337"/>
      <c r="S5" s="338"/>
      <c r="T5" s="336" t="s">
        <v>94</v>
      </c>
      <c r="U5" s="337"/>
      <c r="V5" s="337"/>
      <c r="W5" s="337"/>
      <c r="X5" s="337"/>
      <c r="Y5" s="337"/>
      <c r="Z5" s="337"/>
      <c r="AA5" s="337"/>
      <c r="AB5" s="338"/>
      <c r="AC5" s="336" t="s">
        <v>101</v>
      </c>
      <c r="AD5" s="337"/>
      <c r="AE5" s="337"/>
      <c r="AF5" s="337"/>
      <c r="AG5" s="337"/>
      <c r="AH5" s="337"/>
      <c r="AI5" s="337"/>
      <c r="AJ5" s="337"/>
      <c r="AK5" s="338"/>
      <c r="AL5" s="336" t="s">
        <v>108</v>
      </c>
      <c r="AM5" s="337"/>
      <c r="AN5" s="337"/>
      <c r="AO5" s="337"/>
      <c r="AP5" s="338"/>
    </row>
    <row r="6" spans="1:48" ht="12.75" customHeight="1">
      <c r="A6" s="261"/>
      <c r="B6" s="261"/>
      <c r="C6" s="263"/>
      <c r="D6" s="265"/>
      <c r="E6" s="263"/>
      <c r="F6" s="345" t="s">
        <v>109</v>
      </c>
      <c r="G6" s="345" t="s">
        <v>295</v>
      </c>
      <c r="H6" s="345" t="s">
        <v>110</v>
      </c>
      <c r="I6" s="263"/>
      <c r="J6" s="341"/>
      <c r="K6" s="341"/>
      <c r="L6" s="340" t="s">
        <v>92</v>
      </c>
      <c r="M6" s="340" t="s">
        <v>93</v>
      </c>
      <c r="N6" s="340" t="s">
        <v>87</v>
      </c>
      <c r="O6" s="340" t="s">
        <v>88</v>
      </c>
      <c r="P6" s="340" t="s">
        <v>89</v>
      </c>
      <c r="Q6" s="340" t="s">
        <v>284</v>
      </c>
      <c r="R6" s="340" t="s">
        <v>90</v>
      </c>
      <c r="S6" s="340" t="s">
        <v>91</v>
      </c>
      <c r="T6" s="264" t="s">
        <v>181</v>
      </c>
      <c r="U6" s="342" t="s">
        <v>164</v>
      </c>
      <c r="V6" s="343"/>
      <c r="W6" s="343"/>
      <c r="X6" s="343"/>
      <c r="Y6" s="343"/>
      <c r="Z6" s="343"/>
      <c r="AA6" s="343"/>
      <c r="AB6" s="344"/>
      <c r="AC6" s="264" t="s">
        <v>161</v>
      </c>
      <c r="AD6" s="336" t="s">
        <v>289</v>
      </c>
      <c r="AE6" s="337"/>
      <c r="AF6" s="337"/>
      <c r="AG6" s="337"/>
      <c r="AH6" s="337"/>
      <c r="AI6" s="337"/>
      <c r="AJ6" s="337"/>
      <c r="AK6" s="338"/>
      <c r="AL6" s="264" t="s">
        <v>181</v>
      </c>
      <c r="AM6" s="336" t="s">
        <v>164</v>
      </c>
      <c r="AN6" s="337"/>
      <c r="AO6" s="337"/>
      <c r="AP6" s="338"/>
    </row>
    <row r="7" spans="1:48" ht="204" customHeight="1">
      <c r="A7" s="261"/>
      <c r="B7" s="261"/>
      <c r="C7" s="263"/>
      <c r="D7" s="265"/>
      <c r="E7" s="263"/>
      <c r="F7" s="345"/>
      <c r="G7" s="345"/>
      <c r="H7" s="345"/>
      <c r="I7" s="263"/>
      <c r="J7" s="341"/>
      <c r="K7" s="341"/>
      <c r="L7" s="346"/>
      <c r="M7" s="346"/>
      <c r="N7" s="341"/>
      <c r="O7" s="341"/>
      <c r="P7" s="341"/>
      <c r="Q7" s="341"/>
      <c r="R7" s="341"/>
      <c r="S7" s="341"/>
      <c r="T7" s="339"/>
      <c r="U7" s="154" t="s">
        <v>95</v>
      </c>
      <c r="V7" s="154" t="s">
        <v>96</v>
      </c>
      <c r="W7" s="154" t="s">
        <v>97</v>
      </c>
      <c r="X7" s="154" t="s">
        <v>145</v>
      </c>
      <c r="Y7" s="154" t="s">
        <v>146</v>
      </c>
      <c r="Z7" s="154" t="s">
        <v>98</v>
      </c>
      <c r="AA7" s="154" t="s">
        <v>99</v>
      </c>
      <c r="AB7" s="154" t="s">
        <v>100</v>
      </c>
      <c r="AC7" s="339"/>
      <c r="AD7" s="154" t="s">
        <v>102</v>
      </c>
      <c r="AE7" s="154" t="s">
        <v>103</v>
      </c>
      <c r="AF7" s="154" t="s">
        <v>104</v>
      </c>
      <c r="AG7" s="154" t="s">
        <v>105</v>
      </c>
      <c r="AH7" s="154" t="s">
        <v>296</v>
      </c>
      <c r="AI7" s="154" t="s">
        <v>106</v>
      </c>
      <c r="AJ7" s="154" t="s">
        <v>107</v>
      </c>
      <c r="AK7" s="154" t="s">
        <v>297</v>
      </c>
      <c r="AL7" s="339"/>
      <c r="AM7" s="154" t="s">
        <v>147</v>
      </c>
      <c r="AN7" s="154" t="s">
        <v>148</v>
      </c>
      <c r="AO7" s="154" t="s">
        <v>149</v>
      </c>
      <c r="AP7" s="154" t="s">
        <v>150</v>
      </c>
    </row>
    <row r="8" spans="1:48" ht="14.25" customHeight="1">
      <c r="A8" s="28" t="s">
        <v>186</v>
      </c>
      <c r="B8" s="17" t="s">
        <v>187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  <c r="AQ8" s="185"/>
      <c r="AR8" s="185"/>
      <c r="AS8" s="185"/>
      <c r="AT8" s="185"/>
      <c r="AU8" s="185"/>
      <c r="AV8" s="185"/>
    </row>
    <row r="9" spans="1:48" ht="12.75" hidden="1" customHeight="1">
      <c r="A9" s="140"/>
      <c r="B9" s="141" t="s">
        <v>311</v>
      </c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85"/>
      <c r="AR9" s="185"/>
      <c r="AS9" s="185"/>
      <c r="AT9" s="185"/>
      <c r="AU9" s="185"/>
      <c r="AV9" s="185"/>
    </row>
    <row r="10" spans="1:48" ht="12.75" hidden="1" customHeight="1">
      <c r="A10" s="142" t="s">
        <v>345</v>
      </c>
      <c r="B10" s="143" t="s">
        <v>312</v>
      </c>
      <c r="C10" s="172">
        <f>D10+E10+I10</f>
        <v>0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85"/>
      <c r="AR10" s="185"/>
      <c r="AS10" s="185"/>
      <c r="AT10" s="185"/>
      <c r="AU10" s="185"/>
      <c r="AV10" s="185"/>
    </row>
    <row r="11" spans="1:48" s="136" customFormat="1" ht="12.95" customHeight="1">
      <c r="A11" s="144" t="s">
        <v>315</v>
      </c>
      <c r="B11" s="145" t="s">
        <v>316</v>
      </c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85"/>
      <c r="AR11" s="185">
        <v>1</v>
      </c>
      <c r="AS11" s="185"/>
      <c r="AT11" s="185"/>
      <c r="AU11" s="185"/>
      <c r="AV11" s="185"/>
    </row>
    <row r="12" spans="1:48" s="136" customFormat="1" ht="12.95" customHeight="1">
      <c r="A12" s="132" t="s">
        <v>346</v>
      </c>
      <c r="B12" s="133" t="s">
        <v>317</v>
      </c>
      <c r="C12" s="172">
        <f t="shared" ref="C12:C59" si="0">D12+E12+I12</f>
        <v>80</v>
      </c>
      <c r="D12" s="173">
        <v>45</v>
      </c>
      <c r="E12" s="173">
        <v>11</v>
      </c>
      <c r="F12" s="173">
        <v>4</v>
      </c>
      <c r="G12" s="173"/>
      <c r="H12" s="173">
        <v>1</v>
      </c>
      <c r="I12" s="173">
        <v>24</v>
      </c>
      <c r="J12" s="173">
        <v>2</v>
      </c>
      <c r="K12" s="173">
        <v>2</v>
      </c>
      <c r="L12" s="173"/>
      <c r="M12" s="173">
        <v>2</v>
      </c>
      <c r="N12" s="173">
        <v>3</v>
      </c>
      <c r="O12" s="173"/>
      <c r="P12" s="173">
        <v>19</v>
      </c>
      <c r="Q12" s="173"/>
      <c r="R12" s="173"/>
      <c r="S12" s="173">
        <v>2</v>
      </c>
      <c r="T12" s="173">
        <v>20</v>
      </c>
      <c r="U12" s="173"/>
      <c r="V12" s="173"/>
      <c r="W12" s="173"/>
      <c r="X12" s="173"/>
      <c r="Y12" s="173"/>
      <c r="Z12" s="173">
        <v>5</v>
      </c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>
        <v>2</v>
      </c>
      <c r="AM12" s="173"/>
      <c r="AN12" s="173">
        <v>2</v>
      </c>
      <c r="AO12" s="173"/>
      <c r="AP12" s="173"/>
      <c r="AQ12" s="185"/>
      <c r="AR12" s="185"/>
      <c r="AS12" s="185"/>
      <c r="AT12" s="185"/>
      <c r="AU12" s="185"/>
      <c r="AV12" s="185"/>
    </row>
    <row r="13" spans="1:48" s="136" customFormat="1" ht="12.95" customHeight="1">
      <c r="A13" s="132" t="s">
        <v>347</v>
      </c>
      <c r="B13" s="133" t="s">
        <v>318</v>
      </c>
      <c r="C13" s="172">
        <f t="shared" si="0"/>
        <v>16</v>
      </c>
      <c r="D13" s="173">
        <v>5</v>
      </c>
      <c r="E13" s="173">
        <v>4</v>
      </c>
      <c r="F13" s="173">
        <v>2</v>
      </c>
      <c r="G13" s="173"/>
      <c r="H13" s="173"/>
      <c r="I13" s="173">
        <v>7</v>
      </c>
      <c r="J13" s="173"/>
      <c r="K13" s="173"/>
      <c r="L13" s="173"/>
      <c r="M13" s="173"/>
      <c r="N13" s="173"/>
      <c r="O13" s="173"/>
      <c r="P13" s="173">
        <v>3</v>
      </c>
      <c r="Q13" s="173"/>
      <c r="R13" s="173">
        <v>2</v>
      </c>
      <c r="S13" s="173">
        <v>1</v>
      </c>
      <c r="T13" s="173">
        <v>4</v>
      </c>
      <c r="U13" s="173"/>
      <c r="V13" s="173"/>
      <c r="W13" s="173"/>
      <c r="X13" s="173">
        <v>1</v>
      </c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>
        <v>3</v>
      </c>
      <c r="AM13" s="173"/>
      <c r="AN13" s="173">
        <v>2</v>
      </c>
      <c r="AO13" s="173"/>
      <c r="AP13" s="173">
        <v>1</v>
      </c>
      <c r="AQ13" s="185"/>
      <c r="AR13" s="185"/>
      <c r="AS13" s="185"/>
      <c r="AT13" s="185"/>
      <c r="AU13" s="185"/>
      <c r="AV13" s="185"/>
    </row>
    <row r="14" spans="1:48" s="136" customFormat="1" ht="12.95" customHeight="1">
      <c r="A14" s="132" t="s">
        <v>348</v>
      </c>
      <c r="B14" s="133" t="s">
        <v>319</v>
      </c>
      <c r="C14" s="172">
        <f t="shared" si="0"/>
        <v>70</v>
      </c>
      <c r="D14" s="173">
        <v>42</v>
      </c>
      <c r="E14" s="173">
        <v>5</v>
      </c>
      <c r="F14" s="173">
        <v>2</v>
      </c>
      <c r="G14" s="173"/>
      <c r="H14" s="173"/>
      <c r="I14" s="173">
        <v>23</v>
      </c>
      <c r="J14" s="173">
        <v>1</v>
      </c>
      <c r="K14" s="173">
        <v>1</v>
      </c>
      <c r="L14" s="173">
        <v>1</v>
      </c>
      <c r="M14" s="173"/>
      <c r="N14" s="173"/>
      <c r="O14" s="173">
        <v>1</v>
      </c>
      <c r="P14" s="173">
        <v>16</v>
      </c>
      <c r="Q14" s="173">
        <v>1</v>
      </c>
      <c r="R14" s="173">
        <v>3</v>
      </c>
      <c r="S14" s="173">
        <v>3</v>
      </c>
      <c r="T14" s="173">
        <v>17</v>
      </c>
      <c r="U14" s="173"/>
      <c r="V14" s="173"/>
      <c r="W14" s="173">
        <v>1</v>
      </c>
      <c r="X14" s="173"/>
      <c r="Y14" s="173"/>
      <c r="Z14" s="173">
        <v>5</v>
      </c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>
        <v>5</v>
      </c>
      <c r="AM14" s="173"/>
      <c r="AN14" s="173">
        <v>4</v>
      </c>
      <c r="AO14" s="173"/>
      <c r="AP14" s="173">
        <v>1</v>
      </c>
      <c r="AQ14" s="185"/>
      <c r="AR14" s="185"/>
      <c r="AS14" s="185"/>
      <c r="AT14" s="185"/>
      <c r="AU14" s="185"/>
      <c r="AV14" s="185"/>
    </row>
    <row r="15" spans="1:48" s="136" customFormat="1" ht="12.95" customHeight="1">
      <c r="A15" s="132" t="s">
        <v>349</v>
      </c>
      <c r="B15" s="133" t="s">
        <v>320</v>
      </c>
      <c r="C15" s="172">
        <f t="shared" si="0"/>
        <v>39</v>
      </c>
      <c r="D15" s="173">
        <v>17</v>
      </c>
      <c r="E15" s="173">
        <v>3</v>
      </c>
      <c r="F15" s="173">
        <v>1</v>
      </c>
      <c r="G15" s="173"/>
      <c r="H15" s="173"/>
      <c r="I15" s="173">
        <v>19</v>
      </c>
      <c r="J15" s="173"/>
      <c r="K15" s="173"/>
      <c r="L15" s="173"/>
      <c r="M15" s="173"/>
      <c r="N15" s="173"/>
      <c r="O15" s="173">
        <v>1</v>
      </c>
      <c r="P15" s="173">
        <v>12</v>
      </c>
      <c r="Q15" s="173">
        <v>1</v>
      </c>
      <c r="R15" s="173">
        <v>3</v>
      </c>
      <c r="S15" s="173">
        <v>2</v>
      </c>
      <c r="T15" s="173">
        <v>13</v>
      </c>
      <c r="U15" s="173"/>
      <c r="V15" s="173"/>
      <c r="W15" s="173">
        <v>1</v>
      </c>
      <c r="X15" s="173"/>
      <c r="Y15" s="173"/>
      <c r="Z15" s="173">
        <v>2</v>
      </c>
      <c r="AA15" s="173"/>
      <c r="AB15" s="173"/>
      <c r="AC15" s="173">
        <v>1</v>
      </c>
      <c r="AD15" s="173"/>
      <c r="AE15" s="173"/>
      <c r="AF15" s="173"/>
      <c r="AG15" s="173"/>
      <c r="AH15" s="173"/>
      <c r="AI15" s="173"/>
      <c r="AJ15" s="173"/>
      <c r="AK15" s="173"/>
      <c r="AL15" s="173">
        <v>5</v>
      </c>
      <c r="AM15" s="173"/>
      <c r="AN15" s="173">
        <v>5</v>
      </c>
      <c r="AO15" s="173"/>
      <c r="AP15" s="173"/>
      <c r="AQ15" s="185"/>
      <c r="AR15" s="185"/>
      <c r="AS15" s="185"/>
      <c r="AT15" s="185"/>
      <c r="AU15" s="185"/>
      <c r="AV15" s="185"/>
    </row>
    <row r="16" spans="1:48" s="136" customFormat="1" ht="12.95" customHeight="1">
      <c r="A16" s="132" t="s">
        <v>350</v>
      </c>
      <c r="B16" s="133" t="s">
        <v>321</v>
      </c>
      <c r="C16" s="172">
        <f t="shared" si="0"/>
        <v>8</v>
      </c>
      <c r="D16" s="173">
        <v>5</v>
      </c>
      <c r="E16" s="173">
        <v>2</v>
      </c>
      <c r="F16" s="173"/>
      <c r="G16" s="173"/>
      <c r="H16" s="173"/>
      <c r="I16" s="173">
        <v>1</v>
      </c>
      <c r="J16" s="173"/>
      <c r="K16" s="173"/>
      <c r="L16" s="173"/>
      <c r="M16" s="173"/>
      <c r="N16" s="173"/>
      <c r="O16" s="173"/>
      <c r="P16" s="173"/>
      <c r="Q16" s="173"/>
      <c r="R16" s="173">
        <v>1</v>
      </c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>
        <v>1</v>
      </c>
      <c r="AM16" s="173"/>
      <c r="AN16" s="173">
        <v>1</v>
      </c>
      <c r="AO16" s="173"/>
      <c r="AP16" s="173"/>
      <c r="AQ16" s="185"/>
      <c r="AR16" s="185"/>
      <c r="AS16" s="185"/>
      <c r="AT16" s="185"/>
      <c r="AU16" s="185"/>
      <c r="AV16" s="185"/>
    </row>
    <row r="17" spans="1:48" s="136" customFormat="1" ht="12.95" customHeight="1">
      <c r="A17" s="132" t="s">
        <v>351</v>
      </c>
      <c r="B17" s="133" t="s">
        <v>322</v>
      </c>
      <c r="C17" s="172">
        <f t="shared" si="0"/>
        <v>13</v>
      </c>
      <c r="D17" s="173">
        <v>4</v>
      </c>
      <c r="E17" s="173"/>
      <c r="F17" s="173"/>
      <c r="G17" s="173"/>
      <c r="H17" s="173"/>
      <c r="I17" s="173">
        <v>9</v>
      </c>
      <c r="J17" s="173"/>
      <c r="K17" s="173"/>
      <c r="L17" s="173"/>
      <c r="M17" s="173"/>
      <c r="N17" s="173"/>
      <c r="O17" s="173"/>
      <c r="P17" s="173">
        <v>4</v>
      </c>
      <c r="Q17" s="173">
        <v>1</v>
      </c>
      <c r="R17" s="173">
        <v>3</v>
      </c>
      <c r="S17" s="173">
        <v>2</v>
      </c>
      <c r="T17" s="173">
        <v>4</v>
      </c>
      <c r="U17" s="173"/>
      <c r="V17" s="173"/>
      <c r="W17" s="173">
        <v>1</v>
      </c>
      <c r="X17" s="173">
        <v>2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>
        <v>5</v>
      </c>
      <c r="AM17" s="173"/>
      <c r="AN17" s="173">
        <v>3</v>
      </c>
      <c r="AO17" s="173"/>
      <c r="AP17" s="173"/>
      <c r="AQ17" s="185"/>
      <c r="AR17" s="185"/>
      <c r="AS17" s="185"/>
      <c r="AT17" s="185"/>
      <c r="AU17" s="185"/>
      <c r="AV17" s="185"/>
    </row>
    <row r="18" spans="1:48" s="136" customFormat="1" ht="12.95" customHeight="1">
      <c r="A18" s="132" t="s">
        <v>352</v>
      </c>
      <c r="B18" s="133" t="s">
        <v>323</v>
      </c>
      <c r="C18" s="172">
        <f t="shared" si="0"/>
        <v>6</v>
      </c>
      <c r="D18" s="173">
        <v>3</v>
      </c>
      <c r="E18" s="173">
        <v>1</v>
      </c>
      <c r="F18" s="173"/>
      <c r="G18" s="173"/>
      <c r="H18" s="173"/>
      <c r="I18" s="173">
        <v>2</v>
      </c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>
        <v>2</v>
      </c>
      <c r="AM18" s="173">
        <v>2</v>
      </c>
      <c r="AN18" s="173"/>
      <c r="AO18" s="173"/>
      <c r="AP18" s="173"/>
      <c r="AQ18" s="185"/>
      <c r="AR18" s="185"/>
      <c r="AS18" s="185"/>
      <c r="AT18" s="185"/>
      <c r="AU18" s="185"/>
      <c r="AV18" s="185"/>
    </row>
    <row r="19" spans="1:48" s="136" customFormat="1" ht="12.95" customHeight="1">
      <c r="A19" s="132" t="s">
        <v>353</v>
      </c>
      <c r="B19" s="133" t="s">
        <v>324</v>
      </c>
      <c r="C19" s="172">
        <f t="shared" si="0"/>
        <v>35</v>
      </c>
      <c r="D19" s="173">
        <v>14</v>
      </c>
      <c r="E19" s="173">
        <v>6</v>
      </c>
      <c r="F19" s="173">
        <v>2</v>
      </c>
      <c r="G19" s="173"/>
      <c r="H19" s="173"/>
      <c r="I19" s="173">
        <v>15</v>
      </c>
      <c r="J19" s="173"/>
      <c r="K19" s="173"/>
      <c r="L19" s="173"/>
      <c r="M19" s="173"/>
      <c r="N19" s="173">
        <v>3</v>
      </c>
      <c r="O19" s="173"/>
      <c r="P19" s="173">
        <v>10</v>
      </c>
      <c r="Q19" s="173"/>
      <c r="R19" s="173">
        <v>1</v>
      </c>
      <c r="S19" s="173">
        <v>1</v>
      </c>
      <c r="T19" s="173">
        <v>13</v>
      </c>
      <c r="U19" s="173"/>
      <c r="V19" s="173"/>
      <c r="W19" s="173"/>
      <c r="X19" s="173">
        <v>1</v>
      </c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>
        <v>2</v>
      </c>
      <c r="AM19" s="173"/>
      <c r="AN19" s="173">
        <v>2</v>
      </c>
      <c r="AO19" s="173"/>
      <c r="AP19" s="173"/>
      <c r="AQ19" s="185"/>
      <c r="AR19" s="185"/>
      <c r="AS19" s="185"/>
      <c r="AT19" s="185"/>
      <c r="AU19" s="185"/>
      <c r="AV19" s="185"/>
    </row>
    <row r="20" spans="1:48" s="136" customFormat="1" ht="12.95" customHeight="1">
      <c r="A20" s="132" t="s">
        <v>354</v>
      </c>
      <c r="B20" s="133" t="s">
        <v>325</v>
      </c>
      <c r="C20" s="172">
        <f t="shared" si="0"/>
        <v>21</v>
      </c>
      <c r="D20" s="173">
        <v>9</v>
      </c>
      <c r="E20" s="173">
        <v>4</v>
      </c>
      <c r="F20" s="173"/>
      <c r="G20" s="173"/>
      <c r="H20" s="173"/>
      <c r="I20" s="173">
        <v>8</v>
      </c>
      <c r="J20" s="173"/>
      <c r="K20" s="173"/>
      <c r="L20" s="173"/>
      <c r="M20" s="173"/>
      <c r="N20" s="173"/>
      <c r="O20" s="173">
        <v>1</v>
      </c>
      <c r="P20" s="173">
        <v>4</v>
      </c>
      <c r="Q20" s="173"/>
      <c r="R20" s="173">
        <v>2</v>
      </c>
      <c r="S20" s="173">
        <v>1</v>
      </c>
      <c r="T20" s="173">
        <v>5</v>
      </c>
      <c r="U20" s="173"/>
      <c r="V20" s="173"/>
      <c r="W20" s="173"/>
      <c r="X20" s="173"/>
      <c r="Y20" s="173">
        <v>1</v>
      </c>
      <c r="Z20" s="173">
        <v>1</v>
      </c>
      <c r="AA20" s="173"/>
      <c r="AB20" s="173"/>
      <c r="AC20" s="173">
        <v>1</v>
      </c>
      <c r="AD20" s="173">
        <v>1</v>
      </c>
      <c r="AE20" s="173"/>
      <c r="AF20" s="173"/>
      <c r="AG20" s="173"/>
      <c r="AH20" s="173"/>
      <c r="AI20" s="173"/>
      <c r="AJ20" s="173"/>
      <c r="AK20" s="173"/>
      <c r="AL20" s="173">
        <v>2</v>
      </c>
      <c r="AM20" s="173"/>
      <c r="AN20" s="173">
        <v>2</v>
      </c>
      <c r="AO20" s="173"/>
      <c r="AP20" s="173"/>
      <c r="AQ20" s="185"/>
      <c r="AR20" s="185"/>
      <c r="AS20" s="185"/>
      <c r="AT20" s="185"/>
      <c r="AU20" s="185"/>
      <c r="AV20" s="185"/>
    </row>
    <row r="21" spans="1:48" s="136" customFormat="1" ht="12.95" customHeight="1">
      <c r="A21" s="132" t="s">
        <v>355</v>
      </c>
      <c r="B21" s="133" t="s">
        <v>326</v>
      </c>
      <c r="C21" s="172">
        <f t="shared" si="0"/>
        <v>28</v>
      </c>
      <c r="D21" s="173">
        <v>7</v>
      </c>
      <c r="E21" s="173">
        <v>7</v>
      </c>
      <c r="F21" s="173">
        <v>2</v>
      </c>
      <c r="G21" s="173">
        <v>1</v>
      </c>
      <c r="H21" s="173"/>
      <c r="I21" s="173">
        <v>14</v>
      </c>
      <c r="J21" s="173"/>
      <c r="K21" s="173">
        <v>1</v>
      </c>
      <c r="L21" s="173"/>
      <c r="M21" s="173"/>
      <c r="N21" s="173"/>
      <c r="O21" s="173"/>
      <c r="P21" s="173">
        <v>11</v>
      </c>
      <c r="Q21" s="173">
        <v>3</v>
      </c>
      <c r="R21" s="173">
        <v>1</v>
      </c>
      <c r="S21" s="173">
        <v>2</v>
      </c>
      <c r="T21" s="173">
        <v>11</v>
      </c>
      <c r="U21" s="173"/>
      <c r="V21" s="173"/>
      <c r="W21" s="173">
        <v>3</v>
      </c>
      <c r="X21" s="173"/>
      <c r="Y21" s="173"/>
      <c r="Z21" s="173">
        <v>3</v>
      </c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>
        <v>3</v>
      </c>
      <c r="AM21" s="173"/>
      <c r="AN21" s="173">
        <v>3</v>
      </c>
      <c r="AO21" s="173"/>
      <c r="AP21" s="173"/>
      <c r="AQ21" s="185"/>
      <c r="AR21" s="185"/>
      <c r="AS21" s="185"/>
      <c r="AT21" s="185"/>
      <c r="AU21" s="185"/>
      <c r="AV21" s="185"/>
    </row>
    <row r="22" spans="1:48" s="136" customFormat="1" ht="12.95" customHeight="1">
      <c r="A22" s="132" t="s">
        <v>356</v>
      </c>
      <c r="B22" s="133" t="s">
        <v>0</v>
      </c>
      <c r="C22" s="172">
        <f t="shared" si="0"/>
        <v>60</v>
      </c>
      <c r="D22" s="173">
        <v>28</v>
      </c>
      <c r="E22" s="173">
        <v>9</v>
      </c>
      <c r="F22" s="173"/>
      <c r="G22" s="173">
        <v>1</v>
      </c>
      <c r="H22" s="173"/>
      <c r="I22" s="173">
        <v>23</v>
      </c>
      <c r="J22" s="173"/>
      <c r="K22" s="173"/>
      <c r="L22" s="173"/>
      <c r="M22" s="173"/>
      <c r="N22" s="173"/>
      <c r="O22" s="173"/>
      <c r="P22" s="173">
        <v>12</v>
      </c>
      <c r="Q22" s="173"/>
      <c r="R22" s="173">
        <v>9</v>
      </c>
      <c r="S22" s="173">
        <v>2</v>
      </c>
      <c r="T22" s="173">
        <v>12</v>
      </c>
      <c r="U22" s="173"/>
      <c r="V22" s="173"/>
      <c r="W22" s="173"/>
      <c r="X22" s="173">
        <v>1</v>
      </c>
      <c r="Y22" s="173"/>
      <c r="Z22" s="173">
        <v>2</v>
      </c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>
        <v>11</v>
      </c>
      <c r="AM22" s="173"/>
      <c r="AN22" s="173">
        <v>8</v>
      </c>
      <c r="AO22" s="173"/>
      <c r="AP22" s="173">
        <v>3</v>
      </c>
      <c r="AQ22" s="185"/>
      <c r="AR22" s="185"/>
      <c r="AS22" s="185"/>
      <c r="AT22" s="185"/>
      <c r="AU22" s="185"/>
      <c r="AV22" s="185"/>
    </row>
    <row r="23" spans="1:48" s="136" customFormat="1" ht="12.95" customHeight="1">
      <c r="A23" s="132" t="s">
        <v>357</v>
      </c>
      <c r="B23" s="133" t="s">
        <v>1</v>
      </c>
      <c r="C23" s="172">
        <f t="shared" si="0"/>
        <v>66</v>
      </c>
      <c r="D23" s="173">
        <v>31</v>
      </c>
      <c r="E23" s="173">
        <v>16</v>
      </c>
      <c r="F23" s="173">
        <v>3</v>
      </c>
      <c r="G23" s="173"/>
      <c r="H23" s="173"/>
      <c r="I23" s="173">
        <v>19</v>
      </c>
      <c r="J23" s="173">
        <v>1</v>
      </c>
      <c r="K23" s="173"/>
      <c r="L23" s="173"/>
      <c r="M23" s="173"/>
      <c r="N23" s="173"/>
      <c r="O23" s="173">
        <v>1</v>
      </c>
      <c r="P23" s="173">
        <v>14</v>
      </c>
      <c r="Q23" s="173"/>
      <c r="R23" s="173">
        <v>3</v>
      </c>
      <c r="S23" s="173">
        <v>1</v>
      </c>
      <c r="T23" s="173">
        <v>14</v>
      </c>
      <c r="U23" s="173"/>
      <c r="V23" s="173"/>
      <c r="W23" s="173"/>
      <c r="X23" s="173"/>
      <c r="Y23" s="173"/>
      <c r="Z23" s="173">
        <v>3</v>
      </c>
      <c r="AA23" s="173"/>
      <c r="AB23" s="173"/>
      <c r="AC23" s="173">
        <v>1</v>
      </c>
      <c r="AD23" s="173"/>
      <c r="AE23" s="173"/>
      <c r="AF23" s="173"/>
      <c r="AG23" s="173"/>
      <c r="AH23" s="173"/>
      <c r="AI23" s="173"/>
      <c r="AJ23" s="173"/>
      <c r="AK23" s="173"/>
      <c r="AL23" s="173">
        <v>4</v>
      </c>
      <c r="AM23" s="173"/>
      <c r="AN23" s="173">
        <v>4</v>
      </c>
      <c r="AO23" s="173"/>
      <c r="AP23" s="173"/>
      <c r="AQ23" s="185"/>
      <c r="AR23" s="185"/>
      <c r="AS23" s="185"/>
      <c r="AT23" s="185"/>
      <c r="AU23" s="185"/>
      <c r="AV23" s="185"/>
    </row>
    <row r="24" spans="1:48" s="136" customFormat="1" ht="12.95" customHeight="1">
      <c r="A24" s="132" t="s">
        <v>358</v>
      </c>
      <c r="B24" s="133" t="s">
        <v>2</v>
      </c>
      <c r="C24" s="172">
        <f t="shared" si="0"/>
        <v>66</v>
      </c>
      <c r="D24" s="173">
        <v>31</v>
      </c>
      <c r="E24" s="173">
        <v>7</v>
      </c>
      <c r="F24" s="173">
        <v>1</v>
      </c>
      <c r="G24" s="173"/>
      <c r="H24" s="173"/>
      <c r="I24" s="173">
        <v>28</v>
      </c>
      <c r="J24" s="173">
        <v>3</v>
      </c>
      <c r="K24" s="173"/>
      <c r="L24" s="173"/>
      <c r="M24" s="173"/>
      <c r="N24" s="173">
        <v>2</v>
      </c>
      <c r="O24" s="173">
        <v>1</v>
      </c>
      <c r="P24" s="173">
        <v>18</v>
      </c>
      <c r="Q24" s="173">
        <v>1</v>
      </c>
      <c r="R24" s="173">
        <v>4</v>
      </c>
      <c r="S24" s="173">
        <v>3</v>
      </c>
      <c r="T24" s="173">
        <v>21</v>
      </c>
      <c r="U24" s="173"/>
      <c r="V24" s="173"/>
      <c r="W24" s="173">
        <v>1</v>
      </c>
      <c r="X24" s="173">
        <v>8</v>
      </c>
      <c r="Y24" s="173"/>
      <c r="Z24" s="173">
        <v>1</v>
      </c>
      <c r="AA24" s="173"/>
      <c r="AB24" s="173"/>
      <c r="AC24" s="173">
        <v>1</v>
      </c>
      <c r="AD24" s="173"/>
      <c r="AE24" s="173"/>
      <c r="AF24" s="173"/>
      <c r="AG24" s="173"/>
      <c r="AH24" s="173"/>
      <c r="AI24" s="173"/>
      <c r="AJ24" s="173">
        <v>1</v>
      </c>
      <c r="AK24" s="173"/>
      <c r="AL24" s="173">
        <v>6</v>
      </c>
      <c r="AM24" s="173"/>
      <c r="AN24" s="173">
        <v>4</v>
      </c>
      <c r="AO24" s="173"/>
      <c r="AP24" s="173"/>
      <c r="AQ24" s="185"/>
      <c r="AR24" s="185"/>
      <c r="AS24" s="185"/>
      <c r="AT24" s="185"/>
      <c r="AU24" s="185"/>
      <c r="AV24" s="185"/>
    </row>
    <row r="25" spans="1:48" s="136" customFormat="1" ht="12.95" customHeight="1">
      <c r="A25" s="132" t="s">
        <v>359</v>
      </c>
      <c r="B25" s="133" t="s">
        <v>327</v>
      </c>
      <c r="C25" s="172">
        <f t="shared" si="0"/>
        <v>20</v>
      </c>
      <c r="D25" s="173">
        <v>8</v>
      </c>
      <c r="E25" s="173">
        <v>3</v>
      </c>
      <c r="F25" s="173">
        <v>1</v>
      </c>
      <c r="G25" s="173"/>
      <c r="H25" s="173"/>
      <c r="I25" s="173">
        <v>9</v>
      </c>
      <c r="J25" s="173">
        <v>1</v>
      </c>
      <c r="K25" s="173">
        <v>1</v>
      </c>
      <c r="L25" s="173"/>
      <c r="M25" s="173"/>
      <c r="N25" s="173"/>
      <c r="O25" s="173">
        <v>1</v>
      </c>
      <c r="P25" s="173">
        <v>7</v>
      </c>
      <c r="Q25" s="173">
        <v>1</v>
      </c>
      <c r="R25" s="173">
        <v>1</v>
      </c>
      <c r="S25" s="173"/>
      <c r="T25" s="173">
        <v>8</v>
      </c>
      <c r="U25" s="173">
        <v>1</v>
      </c>
      <c r="V25" s="173"/>
      <c r="W25" s="173">
        <v>1</v>
      </c>
      <c r="X25" s="173">
        <v>1</v>
      </c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>
        <v>1</v>
      </c>
      <c r="AM25" s="173"/>
      <c r="AN25" s="173">
        <v>1</v>
      </c>
      <c r="AO25" s="173"/>
      <c r="AP25" s="173"/>
      <c r="AQ25" s="185"/>
      <c r="AR25" s="185"/>
      <c r="AS25" s="185"/>
      <c r="AT25" s="185"/>
      <c r="AU25" s="185"/>
      <c r="AV25" s="185"/>
    </row>
    <row r="26" spans="1:48" s="136" customFormat="1" ht="12.95" customHeight="1">
      <c r="A26" s="132" t="s">
        <v>360</v>
      </c>
      <c r="B26" s="133" t="s">
        <v>3</v>
      </c>
      <c r="C26" s="172">
        <f t="shared" si="0"/>
        <v>35</v>
      </c>
      <c r="D26" s="173">
        <v>10</v>
      </c>
      <c r="E26" s="173">
        <v>9</v>
      </c>
      <c r="F26" s="173">
        <v>3</v>
      </c>
      <c r="G26" s="173">
        <v>1</v>
      </c>
      <c r="H26" s="173"/>
      <c r="I26" s="173">
        <v>16</v>
      </c>
      <c r="J26" s="173"/>
      <c r="K26" s="173"/>
      <c r="L26" s="173"/>
      <c r="M26" s="173"/>
      <c r="N26" s="173"/>
      <c r="O26" s="173"/>
      <c r="P26" s="173">
        <v>6</v>
      </c>
      <c r="Q26" s="173">
        <v>2</v>
      </c>
      <c r="R26" s="173">
        <v>6</v>
      </c>
      <c r="S26" s="173">
        <v>4</v>
      </c>
      <c r="T26" s="173">
        <v>6</v>
      </c>
      <c r="U26" s="173"/>
      <c r="V26" s="173"/>
      <c r="W26" s="173">
        <v>2</v>
      </c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>
        <v>10</v>
      </c>
      <c r="AM26" s="173"/>
      <c r="AN26" s="173">
        <v>8</v>
      </c>
      <c r="AO26" s="173"/>
      <c r="AP26" s="173">
        <v>1</v>
      </c>
      <c r="AQ26" s="185"/>
      <c r="AR26" s="185"/>
      <c r="AS26" s="185"/>
      <c r="AT26" s="185"/>
      <c r="AU26" s="185"/>
      <c r="AV26" s="185"/>
    </row>
    <row r="27" spans="1:48" s="136" customFormat="1" ht="12.95" customHeight="1">
      <c r="A27" s="132" t="s">
        <v>361</v>
      </c>
      <c r="B27" s="133" t="s">
        <v>4</v>
      </c>
      <c r="C27" s="172">
        <f t="shared" si="0"/>
        <v>19</v>
      </c>
      <c r="D27" s="173">
        <v>6</v>
      </c>
      <c r="E27" s="173">
        <v>4</v>
      </c>
      <c r="F27" s="173"/>
      <c r="G27" s="173"/>
      <c r="H27" s="173"/>
      <c r="I27" s="173">
        <v>9</v>
      </c>
      <c r="J27" s="173"/>
      <c r="K27" s="173"/>
      <c r="L27" s="173"/>
      <c r="M27" s="173"/>
      <c r="N27" s="173"/>
      <c r="O27" s="173"/>
      <c r="P27" s="173">
        <v>3</v>
      </c>
      <c r="Q27" s="173"/>
      <c r="R27" s="173">
        <v>4</v>
      </c>
      <c r="S27" s="173">
        <v>2</v>
      </c>
      <c r="T27" s="173">
        <v>3</v>
      </c>
      <c r="U27" s="173"/>
      <c r="V27" s="173"/>
      <c r="W27" s="173"/>
      <c r="X27" s="173"/>
      <c r="Y27" s="173"/>
      <c r="Z27" s="173">
        <v>3</v>
      </c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>
        <v>6</v>
      </c>
      <c r="AM27" s="173">
        <v>1</v>
      </c>
      <c r="AN27" s="173">
        <v>4</v>
      </c>
      <c r="AO27" s="173"/>
      <c r="AP27" s="173">
        <v>1</v>
      </c>
      <c r="AQ27" s="185"/>
      <c r="AR27" s="185"/>
      <c r="AS27" s="185"/>
      <c r="AT27" s="185"/>
      <c r="AU27" s="185"/>
      <c r="AV27" s="185"/>
    </row>
    <row r="28" spans="1:48" s="136" customFormat="1" ht="12.95" customHeight="1">
      <c r="A28" s="132" t="s">
        <v>362</v>
      </c>
      <c r="B28" s="133" t="s">
        <v>5</v>
      </c>
      <c r="C28" s="172">
        <f t="shared" si="0"/>
        <v>86</v>
      </c>
      <c r="D28" s="173">
        <v>33</v>
      </c>
      <c r="E28" s="173">
        <v>20</v>
      </c>
      <c r="F28" s="173">
        <v>5</v>
      </c>
      <c r="G28" s="173"/>
      <c r="H28" s="173">
        <v>1</v>
      </c>
      <c r="I28" s="173">
        <v>33</v>
      </c>
      <c r="J28" s="173">
        <v>1</v>
      </c>
      <c r="K28" s="173"/>
      <c r="L28" s="173"/>
      <c r="M28" s="173"/>
      <c r="N28" s="173">
        <v>2</v>
      </c>
      <c r="O28" s="173"/>
      <c r="P28" s="173">
        <v>21</v>
      </c>
      <c r="Q28" s="173"/>
      <c r="R28" s="173">
        <v>4</v>
      </c>
      <c r="S28" s="173">
        <v>3</v>
      </c>
      <c r="T28" s="173">
        <v>26</v>
      </c>
      <c r="U28" s="173"/>
      <c r="V28" s="173">
        <v>1</v>
      </c>
      <c r="W28" s="173"/>
      <c r="X28" s="173"/>
      <c r="Y28" s="173"/>
      <c r="Z28" s="173">
        <v>5</v>
      </c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>
        <v>7</v>
      </c>
      <c r="AM28" s="173"/>
      <c r="AN28" s="173">
        <v>7</v>
      </c>
      <c r="AO28" s="173"/>
      <c r="AP28" s="173"/>
      <c r="AQ28" s="185"/>
      <c r="AR28" s="185"/>
      <c r="AS28" s="185"/>
      <c r="AT28" s="185"/>
      <c r="AU28" s="185"/>
      <c r="AV28" s="185"/>
    </row>
    <row r="29" spans="1:48" s="136" customFormat="1" ht="12.95" customHeight="1">
      <c r="A29" s="132" t="s">
        <v>363</v>
      </c>
      <c r="B29" s="133" t="s">
        <v>6</v>
      </c>
      <c r="C29" s="172">
        <f t="shared" si="0"/>
        <v>73</v>
      </c>
      <c r="D29" s="173">
        <v>28</v>
      </c>
      <c r="E29" s="173">
        <v>16</v>
      </c>
      <c r="F29" s="173">
        <v>3</v>
      </c>
      <c r="G29" s="173">
        <v>5</v>
      </c>
      <c r="H29" s="173"/>
      <c r="I29" s="173">
        <v>29</v>
      </c>
      <c r="J29" s="173">
        <v>2</v>
      </c>
      <c r="K29" s="173"/>
      <c r="L29" s="173"/>
      <c r="M29" s="173"/>
      <c r="N29" s="173">
        <v>1</v>
      </c>
      <c r="O29" s="173"/>
      <c r="P29" s="173">
        <v>16</v>
      </c>
      <c r="Q29" s="173">
        <v>1</v>
      </c>
      <c r="R29" s="173">
        <v>7</v>
      </c>
      <c r="S29" s="173">
        <v>4</v>
      </c>
      <c r="T29" s="173">
        <v>22</v>
      </c>
      <c r="U29" s="173"/>
      <c r="V29" s="173"/>
      <c r="W29" s="173">
        <v>1</v>
      </c>
      <c r="X29" s="173">
        <v>1</v>
      </c>
      <c r="Y29" s="173"/>
      <c r="Z29" s="173"/>
      <c r="AA29" s="173"/>
      <c r="AB29" s="173"/>
      <c r="AC29" s="173">
        <v>1</v>
      </c>
      <c r="AD29" s="173"/>
      <c r="AE29" s="173"/>
      <c r="AF29" s="173"/>
      <c r="AG29" s="173"/>
      <c r="AH29" s="173"/>
      <c r="AI29" s="173"/>
      <c r="AJ29" s="173">
        <v>1</v>
      </c>
      <c r="AK29" s="173"/>
      <c r="AL29" s="173">
        <v>6</v>
      </c>
      <c r="AM29" s="173"/>
      <c r="AN29" s="173">
        <v>6</v>
      </c>
      <c r="AO29" s="173"/>
      <c r="AP29" s="173"/>
      <c r="AQ29" s="185"/>
      <c r="AR29" s="185"/>
      <c r="AS29" s="185"/>
      <c r="AT29" s="185"/>
      <c r="AU29" s="185"/>
      <c r="AV29" s="185"/>
    </row>
    <row r="30" spans="1:48" s="136" customFormat="1" ht="12.95" customHeight="1">
      <c r="A30" s="132" t="s">
        <v>364</v>
      </c>
      <c r="B30" s="133" t="s">
        <v>7</v>
      </c>
      <c r="C30" s="172">
        <f t="shared" si="0"/>
        <v>94</v>
      </c>
      <c r="D30" s="173">
        <v>48</v>
      </c>
      <c r="E30" s="173">
        <v>20</v>
      </c>
      <c r="F30" s="173">
        <v>12</v>
      </c>
      <c r="G30" s="173"/>
      <c r="H30" s="173">
        <v>1</v>
      </c>
      <c r="I30" s="173">
        <v>26</v>
      </c>
      <c r="J30" s="173"/>
      <c r="K30" s="173"/>
      <c r="L30" s="173"/>
      <c r="M30" s="173"/>
      <c r="N30" s="173"/>
      <c r="O30" s="173"/>
      <c r="P30" s="173">
        <v>19</v>
      </c>
      <c r="Q30" s="173">
        <v>2</v>
      </c>
      <c r="R30" s="173">
        <v>2</v>
      </c>
      <c r="S30" s="173">
        <v>3</v>
      </c>
      <c r="T30" s="173">
        <v>20</v>
      </c>
      <c r="U30" s="173"/>
      <c r="V30" s="173"/>
      <c r="W30" s="173">
        <v>2</v>
      </c>
      <c r="X30" s="173">
        <v>2</v>
      </c>
      <c r="Y30" s="173"/>
      <c r="Z30" s="173">
        <v>6</v>
      </c>
      <c r="AA30" s="173"/>
      <c r="AB30" s="173"/>
      <c r="AC30" s="173">
        <v>1</v>
      </c>
      <c r="AD30" s="173"/>
      <c r="AE30" s="173"/>
      <c r="AF30" s="173"/>
      <c r="AG30" s="173"/>
      <c r="AH30" s="173"/>
      <c r="AI30" s="173"/>
      <c r="AJ30" s="173">
        <v>1</v>
      </c>
      <c r="AK30" s="173"/>
      <c r="AL30" s="173">
        <v>5</v>
      </c>
      <c r="AM30" s="173"/>
      <c r="AN30" s="173">
        <v>4</v>
      </c>
      <c r="AO30" s="173"/>
      <c r="AP30" s="173">
        <v>1</v>
      </c>
      <c r="AQ30" s="185"/>
      <c r="AR30" s="185"/>
      <c r="AS30" s="185"/>
      <c r="AT30" s="185"/>
      <c r="AU30" s="185"/>
      <c r="AV30" s="185"/>
    </row>
    <row r="31" spans="1:48" s="136" customFormat="1" ht="12.95" customHeight="1">
      <c r="A31" s="132" t="s">
        <v>365</v>
      </c>
      <c r="B31" s="133" t="s">
        <v>8</v>
      </c>
      <c r="C31" s="172">
        <f t="shared" si="0"/>
        <v>11</v>
      </c>
      <c r="D31" s="173">
        <v>6</v>
      </c>
      <c r="E31" s="173">
        <v>2</v>
      </c>
      <c r="F31" s="173">
        <v>1</v>
      </c>
      <c r="G31" s="173"/>
      <c r="H31" s="173"/>
      <c r="I31" s="173">
        <v>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>
        <v>2</v>
      </c>
      <c r="T31" s="173"/>
      <c r="U31" s="173"/>
      <c r="V31" s="173"/>
      <c r="W31" s="173"/>
      <c r="X31" s="173"/>
      <c r="Y31" s="173"/>
      <c r="Z31" s="173"/>
      <c r="AA31" s="173"/>
      <c r="AB31" s="173"/>
      <c r="AC31" s="173">
        <v>1</v>
      </c>
      <c r="AD31" s="173"/>
      <c r="AE31" s="173"/>
      <c r="AF31" s="173"/>
      <c r="AG31" s="173"/>
      <c r="AH31" s="173"/>
      <c r="AI31" s="173"/>
      <c r="AJ31" s="173">
        <v>1</v>
      </c>
      <c r="AK31" s="173"/>
      <c r="AL31" s="173">
        <v>2</v>
      </c>
      <c r="AM31" s="173"/>
      <c r="AN31" s="173">
        <v>1</v>
      </c>
      <c r="AO31" s="173"/>
      <c r="AP31" s="173">
        <v>1</v>
      </c>
      <c r="AQ31" s="185"/>
      <c r="AR31" s="185"/>
      <c r="AS31" s="185"/>
      <c r="AT31" s="185"/>
      <c r="AU31" s="185"/>
      <c r="AV31" s="185"/>
    </row>
    <row r="32" spans="1:48" s="136" customFormat="1" ht="12.95" customHeight="1">
      <c r="A32" s="132" t="s">
        <v>366</v>
      </c>
      <c r="B32" s="133" t="s">
        <v>328</v>
      </c>
      <c r="C32" s="172">
        <f t="shared" si="0"/>
        <v>21</v>
      </c>
      <c r="D32" s="173">
        <v>3</v>
      </c>
      <c r="E32" s="173">
        <v>7</v>
      </c>
      <c r="F32" s="173">
        <v>2</v>
      </c>
      <c r="G32" s="173"/>
      <c r="H32" s="173">
        <v>1</v>
      </c>
      <c r="I32" s="173">
        <v>11</v>
      </c>
      <c r="J32" s="173"/>
      <c r="K32" s="173">
        <v>1</v>
      </c>
      <c r="L32" s="173"/>
      <c r="M32" s="173">
        <v>1</v>
      </c>
      <c r="N32" s="173">
        <v>1</v>
      </c>
      <c r="O32" s="173"/>
      <c r="P32" s="173">
        <v>6</v>
      </c>
      <c r="Q32" s="173">
        <v>1</v>
      </c>
      <c r="R32" s="173">
        <v>3</v>
      </c>
      <c r="S32" s="173"/>
      <c r="T32" s="173">
        <v>7</v>
      </c>
      <c r="U32" s="173"/>
      <c r="V32" s="173"/>
      <c r="W32" s="173">
        <v>1</v>
      </c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>
        <v>3</v>
      </c>
      <c r="AM32" s="173"/>
      <c r="AN32" s="173">
        <v>3</v>
      </c>
      <c r="AO32" s="173"/>
      <c r="AP32" s="173"/>
      <c r="AQ32" s="185"/>
      <c r="AR32" s="185"/>
      <c r="AS32" s="185"/>
      <c r="AT32" s="185"/>
      <c r="AU32" s="185"/>
      <c r="AV32" s="185"/>
    </row>
    <row r="33" spans="1:48" s="136" customFormat="1" ht="12.95" customHeight="1">
      <c r="A33" s="132" t="s">
        <v>367</v>
      </c>
      <c r="B33" s="133" t="s">
        <v>9</v>
      </c>
      <c r="C33" s="172">
        <f t="shared" si="0"/>
        <v>73</v>
      </c>
      <c r="D33" s="173">
        <v>28</v>
      </c>
      <c r="E33" s="173">
        <v>16</v>
      </c>
      <c r="F33" s="173">
        <v>9</v>
      </c>
      <c r="G33" s="173"/>
      <c r="H33" s="173"/>
      <c r="I33" s="173">
        <v>29</v>
      </c>
      <c r="J33" s="173"/>
      <c r="K33" s="173"/>
      <c r="L33" s="173"/>
      <c r="M33" s="173"/>
      <c r="N33" s="173">
        <v>2</v>
      </c>
      <c r="O33" s="173">
        <v>1</v>
      </c>
      <c r="P33" s="173">
        <v>20</v>
      </c>
      <c r="Q33" s="173">
        <v>1</v>
      </c>
      <c r="R33" s="173">
        <v>3</v>
      </c>
      <c r="S33" s="173">
        <v>1</v>
      </c>
      <c r="T33" s="173">
        <v>21</v>
      </c>
      <c r="U33" s="173"/>
      <c r="V33" s="173">
        <v>2</v>
      </c>
      <c r="W33" s="173">
        <v>1</v>
      </c>
      <c r="X33" s="173">
        <v>1</v>
      </c>
      <c r="Y33" s="173"/>
      <c r="Z33" s="173">
        <v>8</v>
      </c>
      <c r="AA33" s="173"/>
      <c r="AB33" s="173"/>
      <c r="AC33" s="173">
        <v>3</v>
      </c>
      <c r="AD33" s="173">
        <v>1</v>
      </c>
      <c r="AE33" s="173"/>
      <c r="AF33" s="173"/>
      <c r="AG33" s="173"/>
      <c r="AH33" s="173">
        <v>2</v>
      </c>
      <c r="AI33" s="173"/>
      <c r="AJ33" s="173"/>
      <c r="AK33" s="173"/>
      <c r="AL33" s="173">
        <v>5</v>
      </c>
      <c r="AM33" s="173">
        <v>1</v>
      </c>
      <c r="AN33" s="173">
        <v>4</v>
      </c>
      <c r="AO33" s="173"/>
      <c r="AP33" s="173"/>
      <c r="AQ33" s="185"/>
      <c r="AR33" s="185"/>
      <c r="AS33" s="185"/>
      <c r="AT33" s="185"/>
      <c r="AU33" s="185"/>
      <c r="AV33" s="185"/>
    </row>
    <row r="34" spans="1:48" s="136" customFormat="1" ht="12.95" customHeight="1">
      <c r="A34" s="132" t="s">
        <v>368</v>
      </c>
      <c r="B34" s="133" t="s">
        <v>329</v>
      </c>
      <c r="C34" s="172">
        <f t="shared" si="0"/>
        <v>1</v>
      </c>
      <c r="D34" s="173">
        <v>1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85"/>
      <c r="AR34" s="185"/>
      <c r="AS34" s="185"/>
      <c r="AT34" s="185"/>
      <c r="AU34" s="185"/>
      <c r="AV34" s="185"/>
    </row>
    <row r="35" spans="1:48" s="136" customFormat="1" ht="12.95" customHeight="1">
      <c r="A35" s="132" t="s">
        <v>369</v>
      </c>
      <c r="B35" s="133" t="s">
        <v>10</v>
      </c>
      <c r="C35" s="172">
        <f t="shared" si="0"/>
        <v>43</v>
      </c>
      <c r="D35" s="173">
        <v>13</v>
      </c>
      <c r="E35" s="173">
        <v>13</v>
      </c>
      <c r="F35" s="173">
        <v>1</v>
      </c>
      <c r="G35" s="173"/>
      <c r="H35" s="173"/>
      <c r="I35" s="173">
        <v>17</v>
      </c>
      <c r="J35" s="173"/>
      <c r="K35" s="173"/>
      <c r="L35" s="173"/>
      <c r="M35" s="173"/>
      <c r="N35" s="173"/>
      <c r="O35" s="173">
        <v>1</v>
      </c>
      <c r="P35" s="173">
        <v>11</v>
      </c>
      <c r="Q35" s="173"/>
      <c r="R35" s="173">
        <v>3</v>
      </c>
      <c r="S35" s="173">
        <v>2</v>
      </c>
      <c r="T35" s="173">
        <v>12</v>
      </c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>
        <v>5</v>
      </c>
      <c r="AM35" s="173">
        <v>1</v>
      </c>
      <c r="AN35" s="173">
        <v>4</v>
      </c>
      <c r="AO35" s="173"/>
      <c r="AP35" s="173"/>
      <c r="AQ35" s="185"/>
      <c r="AR35" s="185"/>
      <c r="AS35" s="185"/>
      <c r="AT35" s="185"/>
      <c r="AU35" s="185"/>
      <c r="AV35" s="185"/>
    </row>
    <row r="36" spans="1:48" s="136" customFormat="1" ht="12.95" customHeight="1">
      <c r="A36" s="132" t="s">
        <v>370</v>
      </c>
      <c r="B36" s="133" t="s">
        <v>330</v>
      </c>
      <c r="C36" s="172">
        <f t="shared" si="0"/>
        <v>3</v>
      </c>
      <c r="D36" s="173">
        <v>1</v>
      </c>
      <c r="E36" s="173">
        <v>1</v>
      </c>
      <c r="F36" s="173"/>
      <c r="G36" s="173"/>
      <c r="H36" s="173"/>
      <c r="I36" s="173">
        <v>1</v>
      </c>
      <c r="J36" s="173"/>
      <c r="K36" s="173"/>
      <c r="L36" s="173"/>
      <c r="M36" s="173"/>
      <c r="N36" s="173"/>
      <c r="O36" s="173"/>
      <c r="P36" s="173"/>
      <c r="Q36" s="173"/>
      <c r="R36" s="173">
        <v>1</v>
      </c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>
        <v>1</v>
      </c>
      <c r="AM36" s="173"/>
      <c r="AN36" s="173">
        <v>1</v>
      </c>
      <c r="AO36" s="173"/>
      <c r="AP36" s="173"/>
      <c r="AQ36" s="185"/>
      <c r="AR36" s="185"/>
      <c r="AS36" s="185"/>
      <c r="AT36" s="185"/>
      <c r="AU36" s="185"/>
      <c r="AV36" s="185"/>
    </row>
    <row r="37" spans="1:48" s="136" customFormat="1" ht="12.95" customHeight="1">
      <c r="A37" s="132" t="s">
        <v>371</v>
      </c>
      <c r="B37" s="133" t="s">
        <v>331</v>
      </c>
      <c r="C37" s="172">
        <f t="shared" si="0"/>
        <v>62</v>
      </c>
      <c r="D37" s="173">
        <v>22</v>
      </c>
      <c r="E37" s="173">
        <v>13</v>
      </c>
      <c r="F37" s="173">
        <v>2</v>
      </c>
      <c r="G37" s="173"/>
      <c r="H37" s="173"/>
      <c r="I37" s="173">
        <v>27</v>
      </c>
      <c r="J37" s="173">
        <v>1</v>
      </c>
      <c r="K37" s="173"/>
      <c r="L37" s="173"/>
      <c r="M37" s="173"/>
      <c r="N37" s="173">
        <v>1</v>
      </c>
      <c r="O37" s="173"/>
      <c r="P37" s="173">
        <v>13</v>
      </c>
      <c r="Q37" s="173">
        <v>1</v>
      </c>
      <c r="R37" s="173">
        <v>10</v>
      </c>
      <c r="S37" s="173">
        <v>3</v>
      </c>
      <c r="T37" s="173">
        <v>14</v>
      </c>
      <c r="U37" s="173"/>
      <c r="V37" s="173"/>
      <c r="W37" s="173">
        <v>1</v>
      </c>
      <c r="X37" s="173">
        <v>1</v>
      </c>
      <c r="Y37" s="173"/>
      <c r="Z37" s="173">
        <v>1</v>
      </c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>
        <v>13</v>
      </c>
      <c r="AM37" s="173"/>
      <c r="AN37" s="173">
        <v>13</v>
      </c>
      <c r="AO37" s="173"/>
      <c r="AP37" s="173"/>
      <c r="AQ37" s="185"/>
      <c r="AR37" s="185"/>
      <c r="AS37" s="185"/>
      <c r="AT37" s="185"/>
      <c r="AU37" s="185"/>
      <c r="AV37" s="185"/>
    </row>
    <row r="38" spans="1:48" s="136" customFormat="1" ht="12.95" customHeight="1">
      <c r="A38" s="132" t="s">
        <v>372</v>
      </c>
      <c r="B38" s="133" t="s">
        <v>332</v>
      </c>
      <c r="C38" s="172">
        <f t="shared" si="0"/>
        <v>78</v>
      </c>
      <c r="D38" s="173">
        <v>31</v>
      </c>
      <c r="E38" s="173">
        <v>20</v>
      </c>
      <c r="F38" s="173">
        <v>3</v>
      </c>
      <c r="G38" s="173">
        <v>1</v>
      </c>
      <c r="H38" s="173">
        <v>3</v>
      </c>
      <c r="I38" s="173">
        <v>27</v>
      </c>
      <c r="J38" s="173">
        <v>3</v>
      </c>
      <c r="K38" s="173"/>
      <c r="L38" s="173"/>
      <c r="M38" s="173"/>
      <c r="N38" s="173"/>
      <c r="O38" s="173">
        <v>2</v>
      </c>
      <c r="P38" s="173">
        <v>15</v>
      </c>
      <c r="Q38" s="173">
        <v>1</v>
      </c>
      <c r="R38" s="173">
        <v>3</v>
      </c>
      <c r="S38" s="173">
        <v>5</v>
      </c>
      <c r="T38" s="173">
        <v>16</v>
      </c>
      <c r="U38" s="173"/>
      <c r="V38" s="173"/>
      <c r="W38" s="173">
        <v>1</v>
      </c>
      <c r="X38" s="173">
        <v>1</v>
      </c>
      <c r="Y38" s="173"/>
      <c r="Z38" s="173">
        <v>1</v>
      </c>
      <c r="AA38" s="173"/>
      <c r="AB38" s="173"/>
      <c r="AC38" s="173">
        <v>2</v>
      </c>
      <c r="AD38" s="173"/>
      <c r="AE38" s="173"/>
      <c r="AF38" s="173">
        <v>2</v>
      </c>
      <c r="AG38" s="173"/>
      <c r="AH38" s="173"/>
      <c r="AI38" s="173"/>
      <c r="AJ38" s="173"/>
      <c r="AK38" s="173"/>
      <c r="AL38" s="173">
        <v>9</v>
      </c>
      <c r="AM38" s="173"/>
      <c r="AN38" s="173">
        <v>8</v>
      </c>
      <c r="AO38" s="173">
        <v>1</v>
      </c>
      <c r="AP38" s="173"/>
      <c r="AQ38" s="185"/>
      <c r="AR38" s="185"/>
      <c r="AS38" s="185"/>
      <c r="AT38" s="185"/>
      <c r="AU38" s="185"/>
      <c r="AV38" s="185"/>
    </row>
    <row r="39" spans="1:48" s="136" customFormat="1" ht="12.95" customHeight="1">
      <c r="A39" s="132" t="s">
        <v>373</v>
      </c>
      <c r="B39" s="133" t="s">
        <v>333</v>
      </c>
      <c r="C39" s="172">
        <f t="shared" si="0"/>
        <v>20</v>
      </c>
      <c r="D39" s="173">
        <v>8</v>
      </c>
      <c r="E39" s="173">
        <v>6</v>
      </c>
      <c r="F39" s="173">
        <v>2</v>
      </c>
      <c r="G39" s="173"/>
      <c r="H39" s="173"/>
      <c r="I39" s="173">
        <v>6</v>
      </c>
      <c r="J39" s="173"/>
      <c r="K39" s="173"/>
      <c r="L39" s="173"/>
      <c r="M39" s="173"/>
      <c r="N39" s="173">
        <v>1</v>
      </c>
      <c r="O39" s="173"/>
      <c r="P39" s="173">
        <v>3</v>
      </c>
      <c r="Q39" s="173">
        <v>1</v>
      </c>
      <c r="R39" s="173">
        <v>1</v>
      </c>
      <c r="S39" s="173">
        <v>1</v>
      </c>
      <c r="T39" s="173">
        <v>4</v>
      </c>
      <c r="U39" s="173"/>
      <c r="V39" s="173"/>
      <c r="W39" s="173">
        <v>1</v>
      </c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>
        <v>2</v>
      </c>
      <c r="AM39" s="173"/>
      <c r="AN39" s="173">
        <v>2</v>
      </c>
      <c r="AO39" s="173"/>
      <c r="AP39" s="173"/>
      <c r="AQ39" s="185"/>
      <c r="AR39" s="185"/>
      <c r="AS39" s="185"/>
      <c r="AT39" s="185"/>
      <c r="AU39" s="185"/>
      <c r="AV39" s="185"/>
    </row>
    <row r="40" spans="1:48" s="136" customFormat="1" ht="12.95" customHeight="1">
      <c r="A40" s="132" t="s">
        <v>374</v>
      </c>
      <c r="B40" s="133" t="s">
        <v>334</v>
      </c>
      <c r="C40" s="172">
        <f t="shared" si="0"/>
        <v>87</v>
      </c>
      <c r="D40" s="173">
        <v>31</v>
      </c>
      <c r="E40" s="173">
        <v>15</v>
      </c>
      <c r="F40" s="173">
        <v>3</v>
      </c>
      <c r="G40" s="173"/>
      <c r="H40" s="173">
        <v>1</v>
      </c>
      <c r="I40" s="173">
        <v>41</v>
      </c>
      <c r="J40" s="173">
        <v>1</v>
      </c>
      <c r="K40" s="173"/>
      <c r="L40" s="173"/>
      <c r="M40" s="173"/>
      <c r="N40" s="173">
        <v>2</v>
      </c>
      <c r="O40" s="173"/>
      <c r="P40" s="173">
        <v>18</v>
      </c>
      <c r="Q40" s="173">
        <v>1</v>
      </c>
      <c r="R40" s="173">
        <v>11</v>
      </c>
      <c r="S40" s="173">
        <v>9</v>
      </c>
      <c r="T40" s="173">
        <v>18</v>
      </c>
      <c r="U40" s="173"/>
      <c r="V40" s="173"/>
      <c r="W40" s="173">
        <v>1</v>
      </c>
      <c r="X40" s="173"/>
      <c r="Y40" s="173"/>
      <c r="Z40" s="173">
        <v>2</v>
      </c>
      <c r="AA40" s="173"/>
      <c r="AB40" s="173"/>
      <c r="AC40" s="173">
        <v>3</v>
      </c>
      <c r="AD40" s="173">
        <v>1</v>
      </c>
      <c r="AE40" s="173"/>
      <c r="AF40" s="173">
        <v>1</v>
      </c>
      <c r="AG40" s="173"/>
      <c r="AH40" s="173"/>
      <c r="AI40" s="173"/>
      <c r="AJ40" s="173">
        <v>1</v>
      </c>
      <c r="AK40" s="173"/>
      <c r="AL40" s="173">
        <v>20</v>
      </c>
      <c r="AM40" s="173">
        <v>1</v>
      </c>
      <c r="AN40" s="173">
        <v>16</v>
      </c>
      <c r="AO40" s="173"/>
      <c r="AP40" s="173">
        <v>3</v>
      </c>
      <c r="AQ40" s="185"/>
      <c r="AR40" s="185"/>
      <c r="AS40" s="185"/>
      <c r="AT40" s="185"/>
      <c r="AU40" s="185"/>
      <c r="AV40" s="185"/>
    </row>
    <row r="41" spans="1:48" s="136" customFormat="1" ht="12.95" customHeight="1">
      <c r="A41" s="132" t="s">
        <v>375</v>
      </c>
      <c r="B41" s="133" t="s">
        <v>11</v>
      </c>
      <c r="C41" s="172">
        <f t="shared" si="0"/>
        <v>16</v>
      </c>
      <c r="D41" s="173">
        <v>11</v>
      </c>
      <c r="E41" s="173">
        <v>2</v>
      </c>
      <c r="F41" s="173"/>
      <c r="G41" s="173"/>
      <c r="H41" s="173"/>
      <c r="I41" s="173">
        <v>3</v>
      </c>
      <c r="J41" s="173">
        <v>1</v>
      </c>
      <c r="K41" s="173"/>
      <c r="L41" s="173"/>
      <c r="M41" s="173"/>
      <c r="N41" s="173"/>
      <c r="O41" s="173"/>
      <c r="P41" s="173">
        <v>3</v>
      </c>
      <c r="Q41" s="173">
        <v>1</v>
      </c>
      <c r="R41" s="173"/>
      <c r="S41" s="173"/>
      <c r="T41" s="173">
        <v>3</v>
      </c>
      <c r="U41" s="173"/>
      <c r="V41" s="173"/>
      <c r="W41" s="173">
        <v>1</v>
      </c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85"/>
      <c r="AR41" s="185"/>
      <c r="AS41" s="185"/>
      <c r="AT41" s="185"/>
      <c r="AU41" s="185"/>
      <c r="AV41" s="185"/>
    </row>
    <row r="42" spans="1:48" s="136" customFormat="1" ht="12.95" customHeight="1">
      <c r="A42" s="132" t="s">
        <v>376</v>
      </c>
      <c r="B42" s="133" t="s">
        <v>12</v>
      </c>
      <c r="C42" s="172">
        <f t="shared" si="0"/>
        <v>20</v>
      </c>
      <c r="D42" s="173">
        <v>8</v>
      </c>
      <c r="E42" s="173">
        <v>3</v>
      </c>
      <c r="F42" s="173">
        <v>1</v>
      </c>
      <c r="G42" s="173"/>
      <c r="H42" s="173"/>
      <c r="I42" s="173">
        <v>9</v>
      </c>
      <c r="J42" s="173"/>
      <c r="K42" s="173">
        <v>2</v>
      </c>
      <c r="L42" s="173"/>
      <c r="M42" s="173"/>
      <c r="N42" s="173">
        <v>1</v>
      </c>
      <c r="O42" s="173"/>
      <c r="P42" s="173">
        <v>4</v>
      </c>
      <c r="Q42" s="173">
        <v>2</v>
      </c>
      <c r="R42" s="173">
        <v>3</v>
      </c>
      <c r="S42" s="173">
        <v>1</v>
      </c>
      <c r="T42" s="173">
        <v>5</v>
      </c>
      <c r="U42" s="173"/>
      <c r="V42" s="173"/>
      <c r="W42" s="173">
        <v>2</v>
      </c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>
        <v>4</v>
      </c>
      <c r="AM42" s="173"/>
      <c r="AN42" s="173">
        <v>3</v>
      </c>
      <c r="AO42" s="173"/>
      <c r="AP42" s="173"/>
      <c r="AQ42" s="185"/>
      <c r="AR42" s="185"/>
      <c r="AS42" s="185"/>
      <c r="AT42" s="185"/>
      <c r="AU42" s="185"/>
      <c r="AV42" s="185"/>
    </row>
    <row r="43" spans="1:48" s="136" customFormat="1" ht="12.95" customHeight="1">
      <c r="A43" s="132" t="s">
        <v>377</v>
      </c>
      <c r="B43" s="133" t="s">
        <v>335</v>
      </c>
      <c r="C43" s="172">
        <f t="shared" si="0"/>
        <v>19</v>
      </c>
      <c r="D43" s="173">
        <v>6</v>
      </c>
      <c r="E43" s="173">
        <v>5</v>
      </c>
      <c r="F43" s="173">
        <v>1</v>
      </c>
      <c r="G43" s="173"/>
      <c r="H43" s="173"/>
      <c r="I43" s="173">
        <v>8</v>
      </c>
      <c r="J43" s="173"/>
      <c r="K43" s="173"/>
      <c r="L43" s="173"/>
      <c r="M43" s="173"/>
      <c r="N43" s="173"/>
      <c r="O43" s="173"/>
      <c r="P43" s="173">
        <v>4</v>
      </c>
      <c r="Q43" s="173">
        <v>1</v>
      </c>
      <c r="R43" s="173">
        <v>2</v>
      </c>
      <c r="S43" s="173">
        <v>2</v>
      </c>
      <c r="T43" s="173">
        <v>4</v>
      </c>
      <c r="U43" s="173"/>
      <c r="V43" s="173"/>
      <c r="W43" s="173">
        <v>1</v>
      </c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>
        <v>4</v>
      </c>
      <c r="AM43" s="173"/>
      <c r="AN43" s="173">
        <v>3</v>
      </c>
      <c r="AO43" s="173"/>
      <c r="AP43" s="173">
        <v>1</v>
      </c>
      <c r="AQ43" s="185"/>
      <c r="AR43" s="185"/>
      <c r="AS43" s="185"/>
      <c r="AT43" s="185"/>
      <c r="AU43" s="185"/>
      <c r="AV43" s="185"/>
    </row>
    <row r="44" spans="1:48" s="136" customFormat="1" ht="12.95" customHeight="1">
      <c r="A44" s="132" t="s">
        <v>378</v>
      </c>
      <c r="B44" s="133" t="s">
        <v>336</v>
      </c>
      <c r="C44" s="172">
        <f t="shared" si="0"/>
        <v>16</v>
      </c>
      <c r="D44" s="173">
        <v>6</v>
      </c>
      <c r="E44" s="173">
        <v>7</v>
      </c>
      <c r="F44" s="173">
        <v>1</v>
      </c>
      <c r="G44" s="173"/>
      <c r="H44" s="173"/>
      <c r="I44" s="173">
        <v>3</v>
      </c>
      <c r="J44" s="173"/>
      <c r="K44" s="173"/>
      <c r="L44" s="173"/>
      <c r="M44" s="173"/>
      <c r="N44" s="173"/>
      <c r="O44" s="173"/>
      <c r="P44" s="173">
        <v>2</v>
      </c>
      <c r="Q44" s="173"/>
      <c r="R44" s="173">
        <v>1</v>
      </c>
      <c r="S44" s="173"/>
      <c r="T44" s="173">
        <v>2</v>
      </c>
      <c r="U44" s="173"/>
      <c r="V44" s="173"/>
      <c r="W44" s="173"/>
      <c r="X44" s="173"/>
      <c r="Y44" s="173"/>
      <c r="Z44" s="173">
        <v>1</v>
      </c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>
        <v>1</v>
      </c>
      <c r="AM44" s="173"/>
      <c r="AN44" s="173">
        <v>1</v>
      </c>
      <c r="AO44" s="173"/>
      <c r="AP44" s="173"/>
      <c r="AQ44" s="185"/>
      <c r="AR44" s="185"/>
      <c r="AS44" s="185"/>
      <c r="AT44" s="185"/>
      <c r="AU44" s="185"/>
      <c r="AV44" s="185"/>
    </row>
    <row r="45" spans="1:48" s="136" customFormat="1" ht="12.95" customHeight="1">
      <c r="A45" s="132" t="s">
        <v>379</v>
      </c>
      <c r="B45" s="133" t="s">
        <v>337</v>
      </c>
      <c r="C45" s="172">
        <f t="shared" si="0"/>
        <v>13</v>
      </c>
      <c r="D45" s="173">
        <v>9</v>
      </c>
      <c r="E45" s="173"/>
      <c r="F45" s="173"/>
      <c r="G45" s="173"/>
      <c r="H45" s="173"/>
      <c r="I45" s="173">
        <v>4</v>
      </c>
      <c r="J45" s="173"/>
      <c r="K45" s="173"/>
      <c r="L45" s="173"/>
      <c r="M45" s="173"/>
      <c r="N45" s="173"/>
      <c r="O45" s="173"/>
      <c r="P45" s="173">
        <v>3</v>
      </c>
      <c r="Q45" s="173"/>
      <c r="R45" s="173"/>
      <c r="S45" s="173">
        <v>1</v>
      </c>
      <c r="T45" s="173">
        <v>3</v>
      </c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>
        <v>1</v>
      </c>
      <c r="AM45" s="173"/>
      <c r="AN45" s="173">
        <v>1</v>
      </c>
      <c r="AO45" s="173"/>
      <c r="AP45" s="173"/>
      <c r="AQ45" s="185"/>
      <c r="AR45" s="185"/>
      <c r="AS45" s="185"/>
      <c r="AT45" s="185"/>
      <c r="AU45" s="185"/>
      <c r="AV45" s="185"/>
    </row>
    <row r="46" spans="1:48" s="136" customFormat="1" ht="12.95" customHeight="1">
      <c r="A46" s="132" t="s">
        <v>380</v>
      </c>
      <c r="B46" s="133" t="s">
        <v>13</v>
      </c>
      <c r="C46" s="172">
        <f t="shared" si="0"/>
        <v>52</v>
      </c>
      <c r="D46" s="173">
        <v>19</v>
      </c>
      <c r="E46" s="173">
        <v>13</v>
      </c>
      <c r="F46" s="173">
        <v>2</v>
      </c>
      <c r="G46" s="173"/>
      <c r="H46" s="173">
        <v>2</v>
      </c>
      <c r="I46" s="173">
        <v>20</v>
      </c>
      <c r="J46" s="173">
        <v>1</v>
      </c>
      <c r="K46" s="173"/>
      <c r="L46" s="173"/>
      <c r="M46" s="173"/>
      <c r="N46" s="173"/>
      <c r="O46" s="173"/>
      <c r="P46" s="173">
        <v>10</v>
      </c>
      <c r="Q46" s="173">
        <v>2</v>
      </c>
      <c r="R46" s="173">
        <v>2</v>
      </c>
      <c r="S46" s="173">
        <v>7</v>
      </c>
      <c r="T46" s="173">
        <v>10</v>
      </c>
      <c r="U46" s="173"/>
      <c r="V46" s="173"/>
      <c r="W46" s="173">
        <v>2</v>
      </c>
      <c r="X46" s="173">
        <v>3</v>
      </c>
      <c r="Y46" s="173"/>
      <c r="Z46" s="173">
        <v>1</v>
      </c>
      <c r="AA46" s="173"/>
      <c r="AB46" s="173"/>
      <c r="AC46" s="173">
        <v>1</v>
      </c>
      <c r="AD46" s="173"/>
      <c r="AE46" s="173"/>
      <c r="AF46" s="173">
        <v>1</v>
      </c>
      <c r="AG46" s="173"/>
      <c r="AH46" s="173"/>
      <c r="AI46" s="173"/>
      <c r="AJ46" s="173"/>
      <c r="AK46" s="173"/>
      <c r="AL46" s="173">
        <v>9</v>
      </c>
      <c r="AM46" s="173"/>
      <c r="AN46" s="173">
        <v>8</v>
      </c>
      <c r="AO46" s="173"/>
      <c r="AP46" s="173">
        <v>1</v>
      </c>
      <c r="AQ46" s="185"/>
      <c r="AR46" s="185"/>
      <c r="AS46" s="185"/>
      <c r="AT46" s="185"/>
      <c r="AU46" s="185"/>
      <c r="AV46" s="185"/>
    </row>
    <row r="47" spans="1:48" s="136" customFormat="1" ht="12.95" customHeight="1">
      <c r="A47" s="132" t="s">
        <v>381</v>
      </c>
      <c r="B47" s="133" t="s">
        <v>14</v>
      </c>
      <c r="C47" s="172">
        <f t="shared" si="0"/>
        <v>36</v>
      </c>
      <c r="D47" s="173">
        <v>19</v>
      </c>
      <c r="E47" s="173">
        <v>4</v>
      </c>
      <c r="F47" s="173">
        <v>2</v>
      </c>
      <c r="G47" s="173"/>
      <c r="H47" s="173"/>
      <c r="I47" s="173">
        <v>13</v>
      </c>
      <c r="J47" s="173">
        <v>1</v>
      </c>
      <c r="K47" s="173"/>
      <c r="L47" s="173"/>
      <c r="M47" s="173"/>
      <c r="N47" s="173"/>
      <c r="O47" s="173"/>
      <c r="P47" s="173">
        <v>8</v>
      </c>
      <c r="Q47" s="173"/>
      <c r="R47" s="173">
        <v>3</v>
      </c>
      <c r="S47" s="173">
        <v>2</v>
      </c>
      <c r="T47" s="173">
        <v>8</v>
      </c>
      <c r="U47" s="173"/>
      <c r="V47" s="173"/>
      <c r="W47" s="173"/>
      <c r="X47" s="173"/>
      <c r="Y47" s="173"/>
      <c r="Z47" s="173">
        <v>1</v>
      </c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>
        <v>5</v>
      </c>
      <c r="AM47" s="173"/>
      <c r="AN47" s="173">
        <v>5</v>
      </c>
      <c r="AO47" s="173"/>
      <c r="AP47" s="173"/>
      <c r="AQ47" s="185"/>
      <c r="AR47" s="185"/>
      <c r="AS47" s="185"/>
      <c r="AT47" s="185"/>
      <c r="AU47" s="185"/>
      <c r="AV47" s="185"/>
    </row>
    <row r="48" spans="1:48" s="136" customFormat="1" ht="12.95" customHeight="1">
      <c r="A48" s="132" t="s">
        <v>382</v>
      </c>
      <c r="B48" s="133" t="s">
        <v>338</v>
      </c>
      <c r="C48" s="172">
        <f t="shared" si="0"/>
        <v>35</v>
      </c>
      <c r="D48" s="173">
        <v>19</v>
      </c>
      <c r="E48" s="173">
        <v>3</v>
      </c>
      <c r="F48" s="173"/>
      <c r="G48" s="173"/>
      <c r="H48" s="173"/>
      <c r="I48" s="173">
        <v>13</v>
      </c>
      <c r="J48" s="173"/>
      <c r="K48" s="173"/>
      <c r="L48" s="173"/>
      <c r="M48" s="173"/>
      <c r="N48" s="173">
        <v>1</v>
      </c>
      <c r="O48" s="173">
        <v>1</v>
      </c>
      <c r="P48" s="173">
        <v>8</v>
      </c>
      <c r="Q48" s="173">
        <v>1</v>
      </c>
      <c r="R48" s="173">
        <v>1</v>
      </c>
      <c r="S48" s="173">
        <v>2</v>
      </c>
      <c r="T48" s="173">
        <v>10</v>
      </c>
      <c r="U48" s="173"/>
      <c r="V48" s="173"/>
      <c r="W48" s="173">
        <v>1</v>
      </c>
      <c r="X48" s="173">
        <v>3</v>
      </c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>
        <v>3</v>
      </c>
      <c r="AM48" s="173"/>
      <c r="AN48" s="173">
        <v>3</v>
      </c>
      <c r="AO48" s="173"/>
      <c r="AP48" s="173"/>
      <c r="AQ48" s="185"/>
      <c r="AR48" s="185"/>
      <c r="AS48" s="185"/>
      <c r="AT48" s="185"/>
      <c r="AU48" s="185"/>
      <c r="AV48" s="185"/>
    </row>
    <row r="49" spans="1:48" s="136" customFormat="1" ht="12.95" customHeight="1">
      <c r="A49" s="132" t="s">
        <v>383</v>
      </c>
      <c r="B49" s="133" t="s">
        <v>339</v>
      </c>
      <c r="C49" s="172">
        <f t="shared" si="0"/>
        <v>23</v>
      </c>
      <c r="D49" s="173">
        <v>13</v>
      </c>
      <c r="E49" s="173">
        <v>6</v>
      </c>
      <c r="F49" s="173">
        <v>2</v>
      </c>
      <c r="G49" s="173"/>
      <c r="H49" s="173">
        <v>1</v>
      </c>
      <c r="I49" s="173">
        <v>4</v>
      </c>
      <c r="J49" s="173">
        <v>1</v>
      </c>
      <c r="K49" s="173"/>
      <c r="L49" s="173"/>
      <c r="M49" s="173"/>
      <c r="N49" s="173"/>
      <c r="O49" s="173"/>
      <c r="P49" s="173">
        <v>4</v>
      </c>
      <c r="Q49" s="173"/>
      <c r="R49" s="173"/>
      <c r="S49" s="173"/>
      <c r="T49" s="173">
        <v>4</v>
      </c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85"/>
      <c r="AR49" s="185"/>
      <c r="AS49" s="185"/>
      <c r="AT49" s="185"/>
      <c r="AU49" s="185"/>
      <c r="AV49" s="185"/>
    </row>
    <row r="50" spans="1:48" s="136" customFormat="1" ht="12.95" customHeight="1">
      <c r="A50" s="132" t="s">
        <v>384</v>
      </c>
      <c r="B50" s="133" t="s">
        <v>15</v>
      </c>
      <c r="C50" s="172">
        <f t="shared" si="0"/>
        <v>17</v>
      </c>
      <c r="D50" s="173">
        <v>2</v>
      </c>
      <c r="E50" s="173">
        <v>6</v>
      </c>
      <c r="F50" s="173"/>
      <c r="G50" s="173">
        <v>1</v>
      </c>
      <c r="H50" s="173">
        <v>1</v>
      </c>
      <c r="I50" s="173">
        <v>9</v>
      </c>
      <c r="J50" s="173">
        <v>1</v>
      </c>
      <c r="K50" s="173">
        <v>1</v>
      </c>
      <c r="L50" s="173"/>
      <c r="M50" s="173">
        <v>1</v>
      </c>
      <c r="N50" s="173"/>
      <c r="O50" s="173"/>
      <c r="P50" s="173">
        <v>3</v>
      </c>
      <c r="Q50" s="173"/>
      <c r="R50" s="173">
        <v>5</v>
      </c>
      <c r="S50" s="173">
        <v>1</v>
      </c>
      <c r="T50" s="173">
        <v>2</v>
      </c>
      <c r="U50" s="173"/>
      <c r="V50" s="173"/>
      <c r="W50" s="173"/>
      <c r="X50" s="173"/>
      <c r="Y50" s="173"/>
      <c r="Z50" s="173">
        <v>1</v>
      </c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>
        <v>6</v>
      </c>
      <c r="AM50" s="173">
        <v>4</v>
      </c>
      <c r="AN50" s="173">
        <v>2</v>
      </c>
      <c r="AO50" s="173"/>
      <c r="AP50" s="173"/>
      <c r="AQ50" s="185"/>
      <c r="AR50" s="185"/>
      <c r="AS50" s="185"/>
      <c r="AT50" s="185"/>
      <c r="AU50" s="185"/>
      <c r="AV50" s="185"/>
    </row>
    <row r="51" spans="1:48" s="136" customFormat="1" ht="12.95" customHeight="1">
      <c r="A51" s="132" t="s">
        <v>385</v>
      </c>
      <c r="B51" s="133" t="s">
        <v>340</v>
      </c>
      <c r="C51" s="172">
        <f t="shared" si="0"/>
        <v>11</v>
      </c>
      <c r="D51" s="173">
        <v>1</v>
      </c>
      <c r="E51" s="173">
        <v>8</v>
      </c>
      <c r="F51" s="173">
        <v>4</v>
      </c>
      <c r="G51" s="173"/>
      <c r="H51" s="173">
        <v>1</v>
      </c>
      <c r="I51" s="173">
        <v>2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>
        <v>1</v>
      </c>
      <c r="T51" s="173">
        <v>1</v>
      </c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>
        <v>1</v>
      </c>
      <c r="AM51" s="173"/>
      <c r="AN51" s="173">
        <v>1</v>
      </c>
      <c r="AO51" s="173"/>
      <c r="AP51" s="173"/>
      <c r="AQ51" s="185"/>
      <c r="AR51" s="185"/>
      <c r="AS51" s="185"/>
      <c r="AT51" s="185"/>
      <c r="AU51" s="185"/>
      <c r="AV51" s="185"/>
    </row>
    <row r="52" spans="1:48" s="136" customFormat="1" ht="12.95" customHeight="1">
      <c r="A52" s="132" t="s">
        <v>386</v>
      </c>
      <c r="B52" s="133" t="s">
        <v>16</v>
      </c>
      <c r="C52" s="172">
        <f t="shared" si="0"/>
        <v>41</v>
      </c>
      <c r="D52" s="173">
        <v>18</v>
      </c>
      <c r="E52" s="173">
        <v>5</v>
      </c>
      <c r="F52" s="173"/>
      <c r="G52" s="173"/>
      <c r="H52" s="173"/>
      <c r="I52" s="173">
        <v>18</v>
      </c>
      <c r="J52" s="173"/>
      <c r="K52" s="173"/>
      <c r="L52" s="173"/>
      <c r="M52" s="173"/>
      <c r="N52" s="173"/>
      <c r="O52" s="173"/>
      <c r="P52" s="173">
        <v>12</v>
      </c>
      <c r="Q52" s="173">
        <v>1</v>
      </c>
      <c r="R52" s="173">
        <v>4</v>
      </c>
      <c r="S52" s="173">
        <v>2</v>
      </c>
      <c r="T52" s="173">
        <v>12</v>
      </c>
      <c r="U52" s="173"/>
      <c r="V52" s="173">
        <v>3</v>
      </c>
      <c r="W52" s="173">
        <v>1</v>
      </c>
      <c r="X52" s="173">
        <v>1</v>
      </c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>
        <v>6</v>
      </c>
      <c r="AM52" s="173"/>
      <c r="AN52" s="173">
        <v>6</v>
      </c>
      <c r="AO52" s="173"/>
      <c r="AP52" s="173"/>
      <c r="AQ52" s="185"/>
      <c r="AR52" s="185"/>
      <c r="AS52" s="185"/>
      <c r="AT52" s="185"/>
      <c r="AU52" s="185"/>
      <c r="AV52" s="185"/>
    </row>
    <row r="53" spans="1:48" s="136" customFormat="1" ht="12.95" customHeight="1">
      <c r="A53" s="132" t="s">
        <v>387</v>
      </c>
      <c r="B53" s="133" t="s">
        <v>341</v>
      </c>
      <c r="C53" s="172">
        <f t="shared" si="0"/>
        <v>21</v>
      </c>
      <c r="D53" s="173">
        <v>4</v>
      </c>
      <c r="E53" s="173">
        <v>10</v>
      </c>
      <c r="F53" s="173">
        <v>3</v>
      </c>
      <c r="G53" s="173"/>
      <c r="H53" s="173"/>
      <c r="I53" s="173">
        <v>7</v>
      </c>
      <c r="J53" s="173"/>
      <c r="K53" s="173"/>
      <c r="L53" s="173"/>
      <c r="M53" s="173"/>
      <c r="N53" s="173"/>
      <c r="O53" s="173"/>
      <c r="P53" s="173">
        <v>3</v>
      </c>
      <c r="Q53" s="173"/>
      <c r="R53" s="173">
        <v>3</v>
      </c>
      <c r="S53" s="173">
        <v>1</v>
      </c>
      <c r="T53" s="173">
        <v>3</v>
      </c>
      <c r="U53" s="173"/>
      <c r="V53" s="173"/>
      <c r="W53" s="173"/>
      <c r="X53" s="173">
        <v>1</v>
      </c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>
        <v>4</v>
      </c>
      <c r="AM53" s="173"/>
      <c r="AN53" s="173">
        <v>3</v>
      </c>
      <c r="AO53" s="173"/>
      <c r="AP53" s="173">
        <v>1</v>
      </c>
      <c r="AQ53" s="185"/>
      <c r="AR53" s="185"/>
      <c r="AS53" s="185"/>
      <c r="AT53" s="185"/>
      <c r="AU53" s="185"/>
      <c r="AV53" s="185"/>
    </row>
    <row r="54" spans="1:48" s="136" customFormat="1" ht="12.95" customHeight="1">
      <c r="A54" s="132" t="s">
        <v>388</v>
      </c>
      <c r="B54" s="133" t="s">
        <v>342</v>
      </c>
      <c r="C54" s="172">
        <f t="shared" si="0"/>
        <v>14</v>
      </c>
      <c r="D54" s="173">
        <v>4</v>
      </c>
      <c r="E54" s="173">
        <v>4</v>
      </c>
      <c r="F54" s="173"/>
      <c r="G54" s="173"/>
      <c r="H54" s="173">
        <v>1</v>
      </c>
      <c r="I54" s="173">
        <v>6</v>
      </c>
      <c r="J54" s="173"/>
      <c r="K54" s="173"/>
      <c r="L54" s="173"/>
      <c r="M54" s="173"/>
      <c r="N54" s="173"/>
      <c r="O54" s="173"/>
      <c r="P54" s="173">
        <v>2</v>
      </c>
      <c r="Q54" s="173"/>
      <c r="R54" s="173">
        <v>3</v>
      </c>
      <c r="S54" s="173"/>
      <c r="T54" s="173">
        <v>3</v>
      </c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>
        <v>3</v>
      </c>
      <c r="AM54" s="173">
        <v>1</v>
      </c>
      <c r="AN54" s="173">
        <v>1</v>
      </c>
      <c r="AO54" s="173"/>
      <c r="AP54" s="173"/>
      <c r="AQ54" s="185"/>
      <c r="AR54" s="185"/>
      <c r="AS54" s="185"/>
      <c r="AT54" s="185"/>
      <c r="AU54" s="185"/>
      <c r="AV54" s="185"/>
    </row>
    <row r="55" spans="1:48" s="136" customFormat="1" ht="12.95" customHeight="1">
      <c r="A55" s="132" t="s">
        <v>389</v>
      </c>
      <c r="B55" s="133" t="s">
        <v>17</v>
      </c>
      <c r="C55" s="172">
        <f t="shared" si="0"/>
        <v>73</v>
      </c>
      <c r="D55" s="173">
        <v>28</v>
      </c>
      <c r="E55" s="173">
        <v>11</v>
      </c>
      <c r="F55" s="173">
        <v>2</v>
      </c>
      <c r="G55" s="173"/>
      <c r="H55" s="173"/>
      <c r="I55" s="173">
        <v>34</v>
      </c>
      <c r="J55" s="173"/>
      <c r="K55" s="173"/>
      <c r="L55" s="173"/>
      <c r="M55" s="173"/>
      <c r="N55" s="173"/>
      <c r="O55" s="173">
        <v>2</v>
      </c>
      <c r="P55" s="173">
        <v>8</v>
      </c>
      <c r="Q55" s="173">
        <v>1</v>
      </c>
      <c r="R55" s="173">
        <v>15</v>
      </c>
      <c r="S55" s="173">
        <v>8</v>
      </c>
      <c r="T55" s="173">
        <v>8</v>
      </c>
      <c r="U55" s="173"/>
      <c r="V55" s="173"/>
      <c r="W55" s="173">
        <v>1</v>
      </c>
      <c r="X55" s="173">
        <v>2</v>
      </c>
      <c r="Y55" s="173"/>
      <c r="Z55" s="173"/>
      <c r="AA55" s="173"/>
      <c r="AB55" s="173"/>
      <c r="AC55" s="173">
        <v>1</v>
      </c>
      <c r="AD55" s="173"/>
      <c r="AE55" s="173"/>
      <c r="AF55" s="173"/>
      <c r="AG55" s="173"/>
      <c r="AH55" s="173"/>
      <c r="AI55" s="173"/>
      <c r="AJ55" s="173">
        <v>1</v>
      </c>
      <c r="AK55" s="173"/>
      <c r="AL55" s="173">
        <v>25</v>
      </c>
      <c r="AM55" s="173">
        <v>8</v>
      </c>
      <c r="AN55" s="173">
        <v>16</v>
      </c>
      <c r="AO55" s="173"/>
      <c r="AP55" s="173"/>
      <c r="AQ55" s="185"/>
      <c r="AR55" s="185"/>
      <c r="AS55" s="185"/>
      <c r="AT55" s="185"/>
      <c r="AU55" s="185"/>
      <c r="AV55" s="185"/>
    </row>
    <row r="56" spans="1:48" s="136" customFormat="1" ht="12.95" customHeight="1">
      <c r="A56" s="132" t="s">
        <v>390</v>
      </c>
      <c r="B56" s="133" t="s">
        <v>343</v>
      </c>
      <c r="C56" s="172">
        <f t="shared" si="0"/>
        <v>12</v>
      </c>
      <c r="D56" s="173">
        <v>4</v>
      </c>
      <c r="E56" s="173">
        <v>6</v>
      </c>
      <c r="F56" s="173">
        <v>4</v>
      </c>
      <c r="G56" s="173"/>
      <c r="H56" s="173"/>
      <c r="I56" s="173">
        <v>2</v>
      </c>
      <c r="J56" s="173">
        <v>1</v>
      </c>
      <c r="K56" s="173"/>
      <c r="L56" s="173"/>
      <c r="M56" s="173"/>
      <c r="N56" s="173"/>
      <c r="O56" s="173"/>
      <c r="P56" s="173">
        <v>2</v>
      </c>
      <c r="Q56" s="173"/>
      <c r="R56" s="173"/>
      <c r="S56" s="173"/>
      <c r="T56" s="173">
        <v>2</v>
      </c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85"/>
      <c r="AR56" s="185"/>
      <c r="AS56" s="185"/>
      <c r="AT56" s="185"/>
      <c r="AU56" s="185"/>
      <c r="AV56" s="185"/>
    </row>
    <row r="57" spans="1:48" s="136" customFormat="1" ht="12.95" customHeight="1">
      <c r="A57" s="132" t="s">
        <v>391</v>
      </c>
      <c r="B57" s="133" t="s">
        <v>344</v>
      </c>
      <c r="C57" s="172">
        <f t="shared" si="0"/>
        <v>3</v>
      </c>
      <c r="D57" s="173">
        <v>1</v>
      </c>
      <c r="E57" s="173">
        <v>1</v>
      </c>
      <c r="F57" s="173">
        <v>1</v>
      </c>
      <c r="G57" s="173"/>
      <c r="H57" s="173"/>
      <c r="I57" s="173">
        <v>1</v>
      </c>
      <c r="J57" s="173"/>
      <c r="K57" s="173"/>
      <c r="L57" s="173"/>
      <c r="M57" s="173"/>
      <c r="N57" s="173"/>
      <c r="O57" s="173"/>
      <c r="P57" s="173">
        <v>1</v>
      </c>
      <c r="Q57" s="173"/>
      <c r="R57" s="173"/>
      <c r="S57" s="173"/>
      <c r="T57" s="173">
        <v>1</v>
      </c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85"/>
      <c r="AR57" s="185"/>
      <c r="AS57" s="185"/>
      <c r="AT57" s="185"/>
      <c r="AU57" s="185"/>
      <c r="AV57" s="185"/>
    </row>
    <row r="58" spans="1:48" s="136" customFormat="1" ht="12.95" customHeight="1">
      <c r="A58" s="132" t="s">
        <v>315</v>
      </c>
      <c r="B58" s="133" t="s">
        <v>313</v>
      </c>
      <c r="C58" s="172">
        <f t="shared" si="0"/>
        <v>0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85"/>
      <c r="AR58" s="185"/>
      <c r="AS58" s="185"/>
      <c r="AT58" s="185"/>
      <c r="AU58" s="185"/>
      <c r="AV58" s="185"/>
    </row>
    <row r="59" spans="1:48" s="136" customFormat="1" ht="12.95" customHeight="1">
      <c r="A59" s="132" t="s">
        <v>315</v>
      </c>
      <c r="B59" s="133" t="s">
        <v>314</v>
      </c>
      <c r="C59" s="172">
        <f t="shared" si="0"/>
        <v>1656</v>
      </c>
      <c r="D59" s="174">
        <f t="shared" ref="D59:AP59" si="1">SUM(D12:D58)</f>
        <v>690</v>
      </c>
      <c r="E59" s="174">
        <f t="shared" si="1"/>
        <v>334</v>
      </c>
      <c r="F59" s="174">
        <f t="shared" si="1"/>
        <v>87</v>
      </c>
      <c r="G59" s="174">
        <f t="shared" si="1"/>
        <v>10</v>
      </c>
      <c r="H59" s="174">
        <f t="shared" si="1"/>
        <v>14</v>
      </c>
      <c r="I59" s="174">
        <f t="shared" si="1"/>
        <v>632</v>
      </c>
      <c r="J59" s="174">
        <f t="shared" si="1"/>
        <v>22</v>
      </c>
      <c r="K59" s="174">
        <f t="shared" si="1"/>
        <v>9</v>
      </c>
      <c r="L59" s="174">
        <f t="shared" si="1"/>
        <v>1</v>
      </c>
      <c r="M59" s="174">
        <f t="shared" si="1"/>
        <v>4</v>
      </c>
      <c r="N59" s="174">
        <f t="shared" si="1"/>
        <v>20</v>
      </c>
      <c r="O59" s="174">
        <f t="shared" si="1"/>
        <v>13</v>
      </c>
      <c r="P59" s="174">
        <f t="shared" si="1"/>
        <v>358</v>
      </c>
      <c r="Q59" s="174">
        <f t="shared" si="1"/>
        <v>28</v>
      </c>
      <c r="R59" s="174">
        <f t="shared" si="1"/>
        <v>133</v>
      </c>
      <c r="S59" s="174">
        <f t="shared" si="1"/>
        <v>87</v>
      </c>
      <c r="T59" s="174">
        <f t="shared" si="1"/>
        <v>392</v>
      </c>
      <c r="U59" s="174">
        <f t="shared" si="1"/>
        <v>1</v>
      </c>
      <c r="V59" s="174">
        <f t="shared" si="1"/>
        <v>6</v>
      </c>
      <c r="W59" s="174">
        <f t="shared" si="1"/>
        <v>28</v>
      </c>
      <c r="X59" s="174">
        <f t="shared" si="1"/>
        <v>30</v>
      </c>
      <c r="Y59" s="174">
        <f t="shared" si="1"/>
        <v>1</v>
      </c>
      <c r="Z59" s="174">
        <f t="shared" si="1"/>
        <v>52</v>
      </c>
      <c r="AA59" s="174">
        <f t="shared" si="1"/>
        <v>0</v>
      </c>
      <c r="AB59" s="174">
        <f t="shared" si="1"/>
        <v>0</v>
      </c>
      <c r="AC59" s="174">
        <f t="shared" si="1"/>
        <v>17</v>
      </c>
      <c r="AD59" s="174">
        <f t="shared" si="1"/>
        <v>3</v>
      </c>
      <c r="AE59" s="174">
        <f t="shared" si="1"/>
        <v>0</v>
      </c>
      <c r="AF59" s="174">
        <f t="shared" si="1"/>
        <v>4</v>
      </c>
      <c r="AG59" s="174">
        <f t="shared" si="1"/>
        <v>0</v>
      </c>
      <c r="AH59" s="174">
        <f t="shared" si="1"/>
        <v>2</v>
      </c>
      <c r="AI59" s="174">
        <f t="shared" si="1"/>
        <v>0</v>
      </c>
      <c r="AJ59" s="174">
        <f t="shared" si="1"/>
        <v>6</v>
      </c>
      <c r="AK59" s="174">
        <f t="shared" si="1"/>
        <v>0</v>
      </c>
      <c r="AL59" s="174">
        <f t="shared" si="1"/>
        <v>218</v>
      </c>
      <c r="AM59" s="174">
        <f t="shared" si="1"/>
        <v>19</v>
      </c>
      <c r="AN59" s="174">
        <f t="shared" si="1"/>
        <v>175</v>
      </c>
      <c r="AO59" s="174">
        <f t="shared" si="1"/>
        <v>1</v>
      </c>
      <c r="AP59" s="174">
        <f t="shared" si="1"/>
        <v>15</v>
      </c>
      <c r="AQ59" s="185"/>
      <c r="AR59" s="185"/>
      <c r="AS59" s="185"/>
      <c r="AT59" s="185"/>
      <c r="AU59" s="185"/>
      <c r="AV59" s="185"/>
    </row>
  </sheetData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4" type="noConversion"/>
  <pageMargins left="0.86614173228346458" right="0" top="1.0629921259842521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&amp;R_____&amp;C&amp;R_____&amp;C&amp;CФорма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U60"/>
  <sheetViews>
    <sheetView topLeftCell="U1" zoomScale="87" zoomScaleNormal="87" zoomScaleSheetLayoutView="85" workbookViewId="0">
      <selection activeCell="A61" sqref="A61:IV716"/>
    </sheetView>
  </sheetViews>
  <sheetFormatPr defaultColWidth="9.42578125" defaultRowHeight="12.75"/>
  <cols>
    <col min="1" max="1" width="5" style="72" customWidth="1"/>
    <col min="2" max="2" width="61.28515625" style="72" customWidth="1"/>
    <col min="3" max="3" width="11.28515625" style="72" customWidth="1"/>
    <col min="4" max="4" width="11.42578125" style="72" customWidth="1"/>
    <col min="5" max="6" width="9.85546875" style="72" customWidth="1"/>
    <col min="7" max="7" width="8.85546875" style="72" customWidth="1"/>
    <col min="8" max="8" width="7.140625" style="72" customWidth="1"/>
    <col min="9" max="9" width="8.7109375" style="72" customWidth="1"/>
    <col min="10" max="11" width="10.42578125" style="72" customWidth="1"/>
    <col min="12" max="12" width="9.85546875" style="72" customWidth="1"/>
    <col min="13" max="13" width="10.28515625" style="72" customWidth="1"/>
    <col min="14" max="14" width="10.140625" style="72" customWidth="1"/>
    <col min="15" max="15" width="9.42578125" style="72" customWidth="1"/>
    <col min="16" max="16" width="8.42578125" style="72" customWidth="1"/>
    <col min="17" max="17" width="8.7109375" style="72" customWidth="1"/>
    <col min="18" max="18" width="8.5703125" style="72" customWidth="1"/>
    <col min="19" max="19" width="11.5703125" style="72" customWidth="1"/>
    <col min="20" max="20" width="9.28515625" style="72" customWidth="1"/>
    <col min="21" max="21" width="7.5703125" style="72" customWidth="1"/>
    <col min="22" max="22" width="10.5703125" style="72" customWidth="1"/>
    <col min="23" max="23" width="8.5703125" style="72" customWidth="1"/>
    <col min="24" max="24" width="7.28515625" style="72" customWidth="1"/>
    <col min="25" max="25" width="4.85546875" style="72" customWidth="1"/>
    <col min="26" max="27" width="7.28515625" style="72" customWidth="1"/>
    <col min="28" max="28" width="6.85546875" style="72" customWidth="1"/>
    <col min="29" max="29" width="7.7109375" style="72" customWidth="1"/>
    <col min="30" max="32" width="7.140625" style="72" customWidth="1"/>
    <col min="33" max="34" width="9.42578125" style="72"/>
    <col min="35" max="35" width="6.85546875" style="72" customWidth="1"/>
    <col min="36" max="36" width="6.28515625" style="72" customWidth="1"/>
    <col min="37" max="37" width="7.7109375" style="72" customWidth="1"/>
    <col min="38" max="38" width="7" style="72" customWidth="1"/>
    <col min="39" max="39" width="8" style="72" customWidth="1"/>
    <col min="40" max="40" width="5.140625" style="72" customWidth="1"/>
    <col min="41" max="41" width="7.5703125" style="72" customWidth="1"/>
    <col min="42" max="42" width="7.28515625" style="72" customWidth="1"/>
    <col min="43" max="16384" width="9.42578125" style="72"/>
  </cols>
  <sheetData>
    <row r="2" spans="1:47" ht="27" customHeight="1">
      <c r="A2" s="137"/>
      <c r="B2" s="137"/>
      <c r="C2" s="347" t="s">
        <v>309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</row>
    <row r="3" spans="1:47">
      <c r="C3" s="335" t="s">
        <v>310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47">
      <c r="C4" s="138"/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47" ht="12.75" customHeight="1">
      <c r="A5" s="260" t="s">
        <v>68</v>
      </c>
      <c r="B5" s="260" t="s">
        <v>269</v>
      </c>
      <c r="C5" s="262" t="s">
        <v>214</v>
      </c>
      <c r="D5" s="264" t="s">
        <v>72</v>
      </c>
      <c r="E5" s="266" t="s">
        <v>59</v>
      </c>
      <c r="F5" s="251"/>
      <c r="G5" s="251"/>
      <c r="H5" s="251"/>
      <c r="I5" s="252" t="s">
        <v>157</v>
      </c>
      <c r="J5" s="253"/>
      <c r="K5" s="253"/>
      <c r="L5" s="253"/>
      <c r="M5" s="253"/>
      <c r="N5" s="253"/>
      <c r="O5" s="253"/>
      <c r="P5" s="253"/>
      <c r="Q5" s="253"/>
      <c r="R5" s="253"/>
      <c r="S5" s="254"/>
      <c r="T5" s="251" t="s">
        <v>194</v>
      </c>
      <c r="U5" s="251"/>
      <c r="V5" s="251"/>
      <c r="W5" s="251"/>
      <c r="X5" s="251"/>
      <c r="Y5" s="251"/>
      <c r="Z5" s="251"/>
      <c r="AA5" s="251"/>
      <c r="AB5" s="251"/>
      <c r="AC5" s="250" t="s">
        <v>194</v>
      </c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</row>
    <row r="6" spans="1:47" ht="24" customHeight="1">
      <c r="A6" s="261"/>
      <c r="B6" s="261"/>
      <c r="C6" s="263"/>
      <c r="D6" s="265"/>
      <c r="E6" s="242" t="s">
        <v>193</v>
      </c>
      <c r="F6" s="267" t="s">
        <v>159</v>
      </c>
      <c r="G6" s="267"/>
      <c r="H6" s="267"/>
      <c r="I6" s="242" t="s">
        <v>191</v>
      </c>
      <c r="J6" s="255" t="s">
        <v>286</v>
      </c>
      <c r="K6" s="255" t="s">
        <v>287</v>
      </c>
      <c r="L6" s="247" t="s">
        <v>215</v>
      </c>
      <c r="M6" s="249"/>
      <c r="N6" s="247" t="s">
        <v>216</v>
      </c>
      <c r="O6" s="248"/>
      <c r="P6" s="248"/>
      <c r="Q6" s="248"/>
      <c r="R6" s="248"/>
      <c r="S6" s="249"/>
      <c r="T6" s="247" t="s">
        <v>94</v>
      </c>
      <c r="U6" s="248"/>
      <c r="V6" s="248"/>
      <c r="W6" s="248"/>
      <c r="X6" s="248"/>
      <c r="Y6" s="248"/>
      <c r="Z6" s="248"/>
      <c r="AA6" s="248"/>
      <c r="AB6" s="249"/>
      <c r="AC6" s="247" t="s">
        <v>101</v>
      </c>
      <c r="AD6" s="248"/>
      <c r="AE6" s="248"/>
      <c r="AF6" s="248"/>
      <c r="AG6" s="248"/>
      <c r="AH6" s="248"/>
      <c r="AI6" s="248"/>
      <c r="AJ6" s="248"/>
      <c r="AK6" s="249"/>
      <c r="AL6" s="247" t="s">
        <v>108</v>
      </c>
      <c r="AM6" s="248"/>
      <c r="AN6" s="248"/>
      <c r="AO6" s="248"/>
      <c r="AP6" s="249"/>
    </row>
    <row r="7" spans="1:47" ht="12.75" customHeight="1">
      <c r="A7" s="261"/>
      <c r="B7" s="261"/>
      <c r="C7" s="263"/>
      <c r="D7" s="265"/>
      <c r="E7" s="243"/>
      <c r="F7" s="268" t="s">
        <v>109</v>
      </c>
      <c r="G7" s="268" t="s">
        <v>295</v>
      </c>
      <c r="H7" s="268" t="s">
        <v>110</v>
      </c>
      <c r="I7" s="243"/>
      <c r="J7" s="256"/>
      <c r="K7" s="256"/>
      <c r="L7" s="255" t="s">
        <v>92</v>
      </c>
      <c r="M7" s="255" t="s">
        <v>93</v>
      </c>
      <c r="N7" s="255" t="s">
        <v>87</v>
      </c>
      <c r="O7" s="255" t="s">
        <v>88</v>
      </c>
      <c r="P7" s="255" t="s">
        <v>89</v>
      </c>
      <c r="Q7" s="255" t="s">
        <v>284</v>
      </c>
      <c r="R7" s="255" t="s">
        <v>90</v>
      </c>
      <c r="S7" s="255" t="s">
        <v>91</v>
      </c>
      <c r="T7" s="269" t="s">
        <v>181</v>
      </c>
      <c r="U7" s="257" t="s">
        <v>164</v>
      </c>
      <c r="V7" s="258"/>
      <c r="W7" s="258"/>
      <c r="X7" s="258"/>
      <c r="Y7" s="258"/>
      <c r="Z7" s="258"/>
      <c r="AA7" s="258"/>
      <c r="AB7" s="259"/>
      <c r="AC7" s="269" t="s">
        <v>161</v>
      </c>
      <c r="AD7" s="247" t="s">
        <v>289</v>
      </c>
      <c r="AE7" s="248"/>
      <c r="AF7" s="248"/>
      <c r="AG7" s="248"/>
      <c r="AH7" s="248"/>
      <c r="AI7" s="248"/>
      <c r="AJ7" s="248"/>
      <c r="AK7" s="249"/>
      <c r="AL7" s="269" t="s">
        <v>181</v>
      </c>
      <c r="AM7" s="247" t="s">
        <v>164</v>
      </c>
      <c r="AN7" s="248"/>
      <c r="AO7" s="248"/>
      <c r="AP7" s="249"/>
    </row>
    <row r="8" spans="1:47" ht="204" customHeight="1">
      <c r="A8" s="261"/>
      <c r="B8" s="261"/>
      <c r="C8" s="263"/>
      <c r="D8" s="265"/>
      <c r="E8" s="243"/>
      <c r="F8" s="268"/>
      <c r="G8" s="268"/>
      <c r="H8" s="268"/>
      <c r="I8" s="243"/>
      <c r="J8" s="256"/>
      <c r="K8" s="256"/>
      <c r="L8" s="271"/>
      <c r="M8" s="271"/>
      <c r="N8" s="256"/>
      <c r="O8" s="256"/>
      <c r="P8" s="256"/>
      <c r="Q8" s="256"/>
      <c r="R8" s="256"/>
      <c r="S8" s="256"/>
      <c r="T8" s="270"/>
      <c r="U8" s="39" t="s">
        <v>95</v>
      </c>
      <c r="V8" s="39" t="s">
        <v>96</v>
      </c>
      <c r="W8" s="39" t="s">
        <v>97</v>
      </c>
      <c r="X8" s="39" t="s">
        <v>145</v>
      </c>
      <c r="Y8" s="39" t="s">
        <v>146</v>
      </c>
      <c r="Z8" s="39" t="s">
        <v>98</v>
      </c>
      <c r="AA8" s="39" t="s">
        <v>99</v>
      </c>
      <c r="AB8" s="39" t="s">
        <v>100</v>
      </c>
      <c r="AC8" s="270"/>
      <c r="AD8" s="39" t="s">
        <v>102</v>
      </c>
      <c r="AE8" s="39" t="s">
        <v>103</v>
      </c>
      <c r="AF8" s="39" t="s">
        <v>104</v>
      </c>
      <c r="AG8" s="39" t="s">
        <v>105</v>
      </c>
      <c r="AH8" s="39" t="s">
        <v>296</v>
      </c>
      <c r="AI8" s="39" t="s">
        <v>106</v>
      </c>
      <c r="AJ8" s="39" t="s">
        <v>107</v>
      </c>
      <c r="AK8" s="39" t="s">
        <v>297</v>
      </c>
      <c r="AL8" s="270"/>
      <c r="AM8" s="39" t="s">
        <v>147</v>
      </c>
      <c r="AN8" s="39" t="s">
        <v>148</v>
      </c>
      <c r="AO8" s="39" t="s">
        <v>149</v>
      </c>
      <c r="AP8" s="39" t="s">
        <v>150</v>
      </c>
    </row>
    <row r="9" spans="1:47">
      <c r="A9" s="28" t="s">
        <v>186</v>
      </c>
      <c r="B9" s="17" t="s">
        <v>187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  <c r="AQ9" s="185"/>
      <c r="AR9" s="185"/>
      <c r="AS9" s="185"/>
      <c r="AT9" s="185"/>
      <c r="AU9" s="185"/>
    </row>
    <row r="10" spans="1:47" ht="12.75" hidden="1" customHeight="1">
      <c r="A10" s="140"/>
      <c r="B10" s="141" t="s">
        <v>311</v>
      </c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85"/>
      <c r="AR10" s="185"/>
      <c r="AS10" s="185"/>
      <c r="AT10" s="185"/>
      <c r="AU10" s="185"/>
    </row>
    <row r="11" spans="1:47" ht="12.75" hidden="1" customHeight="1">
      <c r="A11" s="142" t="s">
        <v>345</v>
      </c>
      <c r="B11" s="143" t="s">
        <v>312</v>
      </c>
      <c r="C11" s="172">
        <f>D11+E11+I11</f>
        <v>0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85"/>
      <c r="AR11" s="185"/>
      <c r="AS11" s="185"/>
      <c r="AT11" s="185"/>
      <c r="AU11" s="185"/>
    </row>
    <row r="12" spans="1:47" s="136" customFormat="1" ht="12.95" customHeight="1">
      <c r="A12" s="144" t="s">
        <v>315</v>
      </c>
      <c r="B12" s="145" t="s">
        <v>316</v>
      </c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85"/>
      <c r="AR12" s="185">
        <v>1</v>
      </c>
      <c r="AS12" s="185"/>
      <c r="AT12" s="185"/>
      <c r="AU12" s="185"/>
    </row>
    <row r="13" spans="1:47" s="136" customFormat="1" ht="12.95" customHeight="1">
      <c r="A13" s="132" t="s">
        <v>346</v>
      </c>
      <c r="B13" s="133" t="s">
        <v>317</v>
      </c>
      <c r="C13" s="172">
        <f t="shared" ref="C13:C60" si="0">D13+E13+I13</f>
        <v>1</v>
      </c>
      <c r="D13" s="173">
        <v>1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85"/>
      <c r="AR13" s="185"/>
      <c r="AS13" s="185"/>
      <c r="AT13" s="185"/>
      <c r="AU13" s="185"/>
    </row>
    <row r="14" spans="1:47" s="136" customFormat="1" ht="12.95" customHeight="1">
      <c r="A14" s="132" t="s">
        <v>347</v>
      </c>
      <c r="B14" s="133" t="s">
        <v>318</v>
      </c>
      <c r="C14" s="172">
        <f t="shared" si="0"/>
        <v>0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85"/>
      <c r="AR14" s="185"/>
      <c r="AS14" s="185"/>
      <c r="AT14" s="185"/>
      <c r="AU14" s="185"/>
    </row>
    <row r="15" spans="1:47" s="136" customFormat="1" ht="12.95" customHeight="1">
      <c r="A15" s="132" t="s">
        <v>348</v>
      </c>
      <c r="B15" s="133" t="s">
        <v>319</v>
      </c>
      <c r="C15" s="172">
        <f t="shared" si="0"/>
        <v>0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85"/>
      <c r="AR15" s="185"/>
      <c r="AS15" s="185"/>
      <c r="AT15" s="185"/>
      <c r="AU15" s="185"/>
    </row>
    <row r="16" spans="1:47" s="136" customFormat="1" ht="12.95" customHeight="1">
      <c r="A16" s="132" t="s">
        <v>349</v>
      </c>
      <c r="B16" s="133" t="s">
        <v>320</v>
      </c>
      <c r="C16" s="172">
        <f t="shared" si="0"/>
        <v>0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85"/>
      <c r="AR16" s="185"/>
      <c r="AS16" s="185"/>
      <c r="AT16" s="185"/>
      <c r="AU16" s="185"/>
    </row>
    <row r="17" spans="1:47" s="136" customFormat="1" ht="12.95" customHeight="1">
      <c r="A17" s="132" t="s">
        <v>350</v>
      </c>
      <c r="B17" s="133" t="s">
        <v>321</v>
      </c>
      <c r="C17" s="172">
        <f t="shared" si="0"/>
        <v>0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85"/>
      <c r="AR17" s="185"/>
      <c r="AS17" s="185"/>
      <c r="AT17" s="185"/>
      <c r="AU17" s="185"/>
    </row>
    <row r="18" spans="1:47" s="136" customFormat="1" ht="12.95" customHeight="1">
      <c r="A18" s="132" t="s">
        <v>351</v>
      </c>
      <c r="B18" s="133" t="s">
        <v>322</v>
      </c>
      <c r="C18" s="172">
        <f t="shared" si="0"/>
        <v>0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85"/>
      <c r="AR18" s="185"/>
      <c r="AS18" s="185"/>
      <c r="AT18" s="185"/>
      <c r="AU18" s="185"/>
    </row>
    <row r="19" spans="1:47" s="136" customFormat="1" ht="12.95" customHeight="1">
      <c r="A19" s="132" t="s">
        <v>352</v>
      </c>
      <c r="B19" s="133" t="s">
        <v>323</v>
      </c>
      <c r="C19" s="172">
        <f t="shared" si="0"/>
        <v>0</v>
      </c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85"/>
      <c r="AR19" s="185"/>
      <c r="AS19" s="185"/>
      <c r="AT19" s="185"/>
      <c r="AU19" s="185"/>
    </row>
    <row r="20" spans="1:47" s="136" customFormat="1" ht="12.95" customHeight="1">
      <c r="A20" s="132" t="s">
        <v>353</v>
      </c>
      <c r="B20" s="133" t="s">
        <v>324</v>
      </c>
      <c r="C20" s="172">
        <f t="shared" si="0"/>
        <v>0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85"/>
      <c r="AR20" s="185"/>
      <c r="AS20" s="185"/>
      <c r="AT20" s="185"/>
      <c r="AU20" s="185"/>
    </row>
    <row r="21" spans="1:47" s="136" customFormat="1" ht="12.95" customHeight="1">
      <c r="A21" s="132" t="s">
        <v>354</v>
      </c>
      <c r="B21" s="133" t="s">
        <v>325</v>
      </c>
      <c r="C21" s="172">
        <f t="shared" si="0"/>
        <v>0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85"/>
      <c r="AR21" s="185"/>
      <c r="AS21" s="185"/>
      <c r="AT21" s="185"/>
      <c r="AU21" s="185"/>
    </row>
    <row r="22" spans="1:47" s="136" customFormat="1" ht="12.95" customHeight="1">
      <c r="A22" s="132" t="s">
        <v>355</v>
      </c>
      <c r="B22" s="133" t="s">
        <v>326</v>
      </c>
      <c r="C22" s="172">
        <f t="shared" si="0"/>
        <v>0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85"/>
      <c r="AR22" s="185"/>
      <c r="AS22" s="185"/>
      <c r="AT22" s="185"/>
      <c r="AU22" s="185"/>
    </row>
    <row r="23" spans="1:47" s="136" customFormat="1" ht="12.95" customHeight="1">
      <c r="A23" s="132" t="s">
        <v>356</v>
      </c>
      <c r="B23" s="133" t="s">
        <v>0</v>
      </c>
      <c r="C23" s="172">
        <f t="shared" si="0"/>
        <v>0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85"/>
      <c r="AR23" s="185"/>
      <c r="AS23" s="185"/>
      <c r="AT23" s="185"/>
      <c r="AU23" s="185"/>
    </row>
    <row r="24" spans="1:47" s="136" customFormat="1" ht="12.95" customHeight="1">
      <c r="A24" s="132" t="s">
        <v>357</v>
      </c>
      <c r="B24" s="133" t="s">
        <v>1</v>
      </c>
      <c r="C24" s="172">
        <f t="shared" si="0"/>
        <v>0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85"/>
      <c r="AR24" s="185"/>
      <c r="AS24" s="185"/>
      <c r="AT24" s="185"/>
      <c r="AU24" s="185"/>
    </row>
    <row r="25" spans="1:47" s="136" customFormat="1" ht="12.95" customHeight="1">
      <c r="A25" s="132" t="s">
        <v>358</v>
      </c>
      <c r="B25" s="133" t="s">
        <v>2</v>
      </c>
      <c r="C25" s="172">
        <f t="shared" si="0"/>
        <v>1</v>
      </c>
      <c r="D25" s="173"/>
      <c r="E25" s="173"/>
      <c r="F25" s="173"/>
      <c r="G25" s="173"/>
      <c r="H25" s="173"/>
      <c r="I25" s="173">
        <v>1</v>
      </c>
      <c r="J25" s="173"/>
      <c r="K25" s="173"/>
      <c r="L25" s="173"/>
      <c r="M25" s="173"/>
      <c r="N25" s="173"/>
      <c r="O25" s="173"/>
      <c r="P25" s="173">
        <v>1</v>
      </c>
      <c r="Q25" s="173"/>
      <c r="R25" s="173"/>
      <c r="S25" s="173"/>
      <c r="T25" s="173">
        <v>1</v>
      </c>
      <c r="U25" s="173"/>
      <c r="V25" s="173"/>
      <c r="W25" s="173"/>
      <c r="X25" s="173">
        <v>1</v>
      </c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85"/>
      <c r="AR25" s="185"/>
      <c r="AS25" s="185"/>
      <c r="AT25" s="185"/>
      <c r="AU25" s="185"/>
    </row>
    <row r="26" spans="1:47" s="136" customFormat="1" ht="12.95" customHeight="1">
      <c r="A26" s="132" t="s">
        <v>359</v>
      </c>
      <c r="B26" s="133" t="s">
        <v>327</v>
      </c>
      <c r="C26" s="172">
        <f t="shared" si="0"/>
        <v>0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85"/>
      <c r="AR26" s="185"/>
      <c r="AS26" s="185"/>
      <c r="AT26" s="185"/>
      <c r="AU26" s="185"/>
    </row>
    <row r="27" spans="1:47" s="136" customFormat="1" ht="12.95" customHeight="1">
      <c r="A27" s="132" t="s">
        <v>360</v>
      </c>
      <c r="B27" s="133" t="s">
        <v>3</v>
      </c>
      <c r="C27" s="172">
        <f t="shared" si="0"/>
        <v>0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85"/>
      <c r="AR27" s="185"/>
      <c r="AS27" s="185"/>
      <c r="AT27" s="185"/>
      <c r="AU27" s="185"/>
    </row>
    <row r="28" spans="1:47" s="136" customFormat="1" ht="12.95" customHeight="1">
      <c r="A28" s="132" t="s">
        <v>361</v>
      </c>
      <c r="B28" s="133" t="s">
        <v>4</v>
      </c>
      <c r="C28" s="172">
        <f t="shared" si="0"/>
        <v>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85"/>
      <c r="AR28" s="185"/>
      <c r="AS28" s="185"/>
      <c r="AT28" s="185"/>
      <c r="AU28" s="185"/>
    </row>
    <row r="29" spans="1:47" s="136" customFormat="1" ht="12.95" customHeight="1">
      <c r="A29" s="132" t="s">
        <v>362</v>
      </c>
      <c r="B29" s="133" t="s">
        <v>5</v>
      </c>
      <c r="C29" s="172">
        <f t="shared" si="0"/>
        <v>0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85"/>
      <c r="AR29" s="185"/>
      <c r="AS29" s="185"/>
      <c r="AT29" s="185"/>
      <c r="AU29" s="185"/>
    </row>
    <row r="30" spans="1:47" s="136" customFormat="1" ht="12.95" customHeight="1">
      <c r="A30" s="132" t="s">
        <v>363</v>
      </c>
      <c r="B30" s="133" t="s">
        <v>6</v>
      </c>
      <c r="C30" s="172">
        <f t="shared" si="0"/>
        <v>1</v>
      </c>
      <c r="D30" s="173"/>
      <c r="E30" s="173">
        <v>1</v>
      </c>
      <c r="F30" s="173">
        <v>1</v>
      </c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85"/>
      <c r="AR30" s="185"/>
      <c r="AS30" s="185"/>
      <c r="AT30" s="185"/>
      <c r="AU30" s="185"/>
    </row>
    <row r="31" spans="1:47" s="136" customFormat="1" ht="12.95" customHeight="1">
      <c r="A31" s="132" t="s">
        <v>364</v>
      </c>
      <c r="B31" s="133" t="s">
        <v>7</v>
      </c>
      <c r="C31" s="172">
        <f t="shared" si="0"/>
        <v>2</v>
      </c>
      <c r="D31" s="173">
        <v>1</v>
      </c>
      <c r="E31" s="173"/>
      <c r="F31" s="173"/>
      <c r="G31" s="173"/>
      <c r="H31" s="173"/>
      <c r="I31" s="173">
        <v>1</v>
      </c>
      <c r="J31" s="173"/>
      <c r="K31" s="173"/>
      <c r="L31" s="173"/>
      <c r="M31" s="173"/>
      <c r="N31" s="173"/>
      <c r="O31" s="173"/>
      <c r="P31" s="173">
        <v>1</v>
      </c>
      <c r="Q31" s="173"/>
      <c r="R31" s="173"/>
      <c r="S31" s="173"/>
      <c r="T31" s="173">
        <v>1</v>
      </c>
      <c r="U31" s="173"/>
      <c r="V31" s="173"/>
      <c r="W31" s="173"/>
      <c r="X31" s="173"/>
      <c r="Y31" s="173"/>
      <c r="Z31" s="173">
        <v>1</v>
      </c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85"/>
      <c r="AR31" s="185"/>
      <c r="AS31" s="185"/>
      <c r="AT31" s="185"/>
      <c r="AU31" s="185"/>
    </row>
    <row r="32" spans="1:47" s="136" customFormat="1" ht="12.95" customHeight="1">
      <c r="A32" s="132" t="s">
        <v>365</v>
      </c>
      <c r="B32" s="133" t="s">
        <v>8</v>
      </c>
      <c r="C32" s="172">
        <f t="shared" si="0"/>
        <v>0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85"/>
      <c r="AR32" s="185"/>
      <c r="AS32" s="185"/>
      <c r="AT32" s="185"/>
      <c r="AU32" s="185"/>
    </row>
    <row r="33" spans="1:47" s="136" customFormat="1" ht="12.95" customHeight="1">
      <c r="A33" s="132" t="s">
        <v>366</v>
      </c>
      <c r="B33" s="133" t="s">
        <v>328</v>
      </c>
      <c r="C33" s="172">
        <f t="shared" si="0"/>
        <v>1</v>
      </c>
      <c r="D33" s="173"/>
      <c r="E33" s="173"/>
      <c r="F33" s="173"/>
      <c r="G33" s="173"/>
      <c r="H33" s="173"/>
      <c r="I33" s="173">
        <v>1</v>
      </c>
      <c r="J33" s="173"/>
      <c r="K33" s="173"/>
      <c r="L33" s="173"/>
      <c r="M33" s="173"/>
      <c r="N33" s="173"/>
      <c r="O33" s="173"/>
      <c r="P33" s="173">
        <v>1</v>
      </c>
      <c r="Q33" s="173"/>
      <c r="R33" s="173"/>
      <c r="S33" s="173"/>
      <c r="T33" s="173">
        <v>1</v>
      </c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85"/>
      <c r="AR33" s="185"/>
      <c r="AS33" s="185"/>
      <c r="AT33" s="185"/>
      <c r="AU33" s="185"/>
    </row>
    <row r="34" spans="1:47" s="136" customFormat="1" ht="12.95" customHeight="1">
      <c r="A34" s="132" t="s">
        <v>367</v>
      </c>
      <c r="B34" s="133" t="s">
        <v>9</v>
      </c>
      <c r="C34" s="172">
        <f t="shared" si="0"/>
        <v>2</v>
      </c>
      <c r="D34" s="173">
        <v>2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85"/>
      <c r="AR34" s="185"/>
      <c r="AS34" s="185"/>
      <c r="AT34" s="185"/>
      <c r="AU34" s="185"/>
    </row>
    <row r="35" spans="1:47" s="136" customFormat="1" ht="12.95" customHeight="1">
      <c r="A35" s="132" t="s">
        <v>368</v>
      </c>
      <c r="B35" s="133" t="s">
        <v>329</v>
      </c>
      <c r="C35" s="172">
        <f t="shared" si="0"/>
        <v>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85"/>
      <c r="AR35" s="185"/>
      <c r="AS35" s="185"/>
      <c r="AT35" s="185"/>
      <c r="AU35" s="185"/>
    </row>
    <row r="36" spans="1:47" s="136" customFormat="1" ht="12.95" customHeight="1">
      <c r="A36" s="132" t="s">
        <v>369</v>
      </c>
      <c r="B36" s="133" t="s">
        <v>10</v>
      </c>
      <c r="C36" s="172">
        <f t="shared" si="0"/>
        <v>0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85"/>
      <c r="AR36" s="185"/>
      <c r="AS36" s="185"/>
      <c r="AT36" s="185"/>
      <c r="AU36" s="185"/>
    </row>
    <row r="37" spans="1:47" s="136" customFormat="1" ht="12.95" customHeight="1">
      <c r="A37" s="132" t="s">
        <v>370</v>
      </c>
      <c r="B37" s="133" t="s">
        <v>330</v>
      </c>
      <c r="C37" s="172">
        <f t="shared" si="0"/>
        <v>0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85"/>
      <c r="AR37" s="185"/>
      <c r="AS37" s="185"/>
      <c r="AT37" s="185"/>
      <c r="AU37" s="185"/>
    </row>
    <row r="38" spans="1:47" s="136" customFormat="1" ht="12.95" customHeight="1">
      <c r="A38" s="132" t="s">
        <v>371</v>
      </c>
      <c r="B38" s="133" t="s">
        <v>331</v>
      </c>
      <c r="C38" s="172">
        <f t="shared" si="0"/>
        <v>1</v>
      </c>
      <c r="D38" s="173">
        <v>1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85"/>
      <c r="AR38" s="185"/>
      <c r="AS38" s="185"/>
      <c r="AT38" s="185"/>
      <c r="AU38" s="185"/>
    </row>
    <row r="39" spans="1:47" s="136" customFormat="1" ht="12.95" customHeight="1">
      <c r="A39" s="132" t="s">
        <v>372</v>
      </c>
      <c r="B39" s="133" t="s">
        <v>332</v>
      </c>
      <c r="C39" s="172">
        <f t="shared" si="0"/>
        <v>5</v>
      </c>
      <c r="D39" s="173">
        <v>1</v>
      </c>
      <c r="E39" s="173">
        <v>4</v>
      </c>
      <c r="F39" s="173"/>
      <c r="G39" s="173"/>
      <c r="H39" s="173">
        <v>2</v>
      </c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85"/>
      <c r="AR39" s="185"/>
      <c r="AS39" s="185"/>
      <c r="AT39" s="185"/>
      <c r="AU39" s="185"/>
    </row>
    <row r="40" spans="1:47" s="136" customFormat="1" ht="12.95" customHeight="1">
      <c r="A40" s="132" t="s">
        <v>373</v>
      </c>
      <c r="B40" s="133" t="s">
        <v>333</v>
      </c>
      <c r="C40" s="172">
        <f t="shared" si="0"/>
        <v>0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85"/>
      <c r="AR40" s="185"/>
      <c r="AS40" s="185"/>
      <c r="AT40" s="185"/>
      <c r="AU40" s="185"/>
    </row>
    <row r="41" spans="1:47" s="136" customFormat="1" ht="12.95" customHeight="1">
      <c r="A41" s="132" t="s">
        <v>374</v>
      </c>
      <c r="B41" s="133" t="s">
        <v>334</v>
      </c>
      <c r="C41" s="172">
        <f t="shared" si="0"/>
        <v>0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85"/>
      <c r="AR41" s="185"/>
      <c r="AS41" s="185"/>
      <c r="AT41" s="185"/>
      <c r="AU41" s="185"/>
    </row>
    <row r="42" spans="1:47" s="136" customFormat="1" ht="12.95" customHeight="1">
      <c r="A42" s="132" t="s">
        <v>375</v>
      </c>
      <c r="B42" s="133" t="s">
        <v>11</v>
      </c>
      <c r="C42" s="172">
        <f t="shared" si="0"/>
        <v>2</v>
      </c>
      <c r="D42" s="173">
        <v>2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85"/>
      <c r="AR42" s="185"/>
      <c r="AS42" s="185"/>
      <c r="AT42" s="185"/>
      <c r="AU42" s="185"/>
    </row>
    <row r="43" spans="1:47" s="136" customFormat="1" ht="12.95" customHeight="1">
      <c r="A43" s="132" t="s">
        <v>376</v>
      </c>
      <c r="B43" s="133" t="s">
        <v>12</v>
      </c>
      <c r="C43" s="172">
        <f t="shared" si="0"/>
        <v>0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85"/>
      <c r="AR43" s="185"/>
      <c r="AS43" s="185"/>
      <c r="AT43" s="185"/>
      <c r="AU43" s="185"/>
    </row>
    <row r="44" spans="1:47" s="136" customFormat="1" ht="12.95" customHeight="1">
      <c r="A44" s="132" t="s">
        <v>377</v>
      </c>
      <c r="B44" s="133" t="s">
        <v>335</v>
      </c>
      <c r="C44" s="172">
        <f t="shared" si="0"/>
        <v>2</v>
      </c>
      <c r="D44" s="173">
        <v>1</v>
      </c>
      <c r="E44" s="173">
        <v>1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85"/>
      <c r="AR44" s="185"/>
      <c r="AS44" s="185"/>
      <c r="AT44" s="185"/>
      <c r="AU44" s="185"/>
    </row>
    <row r="45" spans="1:47" s="136" customFormat="1" ht="12.95" customHeight="1">
      <c r="A45" s="132" t="s">
        <v>378</v>
      </c>
      <c r="B45" s="133" t="s">
        <v>336</v>
      </c>
      <c r="C45" s="172">
        <f t="shared" si="0"/>
        <v>0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85"/>
      <c r="AR45" s="185"/>
      <c r="AS45" s="185"/>
      <c r="AT45" s="185"/>
      <c r="AU45" s="185"/>
    </row>
    <row r="46" spans="1:47" s="136" customFormat="1" ht="12.95" customHeight="1">
      <c r="A46" s="132" t="s">
        <v>379</v>
      </c>
      <c r="B46" s="133" t="s">
        <v>337</v>
      </c>
      <c r="C46" s="172">
        <f t="shared" si="0"/>
        <v>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85"/>
      <c r="AR46" s="185"/>
      <c r="AS46" s="185"/>
      <c r="AT46" s="185"/>
      <c r="AU46" s="185"/>
    </row>
    <row r="47" spans="1:47" s="136" customFormat="1" ht="12.95" customHeight="1">
      <c r="A47" s="132" t="s">
        <v>380</v>
      </c>
      <c r="B47" s="133" t="s">
        <v>13</v>
      </c>
      <c r="C47" s="172">
        <f t="shared" si="0"/>
        <v>0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85"/>
      <c r="AR47" s="185"/>
      <c r="AS47" s="185"/>
      <c r="AT47" s="185"/>
      <c r="AU47" s="185"/>
    </row>
    <row r="48" spans="1:47" s="136" customFormat="1" ht="12.95" customHeight="1">
      <c r="A48" s="132" t="s">
        <v>381</v>
      </c>
      <c r="B48" s="133" t="s">
        <v>14</v>
      </c>
      <c r="C48" s="172">
        <f t="shared" si="0"/>
        <v>0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85"/>
      <c r="AR48" s="185"/>
      <c r="AS48" s="185"/>
      <c r="AT48" s="185"/>
      <c r="AU48" s="185"/>
    </row>
    <row r="49" spans="1:47" s="136" customFormat="1" ht="12.95" customHeight="1">
      <c r="A49" s="132" t="s">
        <v>382</v>
      </c>
      <c r="B49" s="133" t="s">
        <v>338</v>
      </c>
      <c r="C49" s="172">
        <f t="shared" si="0"/>
        <v>3</v>
      </c>
      <c r="D49" s="173">
        <v>1</v>
      </c>
      <c r="E49" s="173"/>
      <c r="F49" s="173"/>
      <c r="G49" s="173"/>
      <c r="H49" s="173"/>
      <c r="I49" s="173">
        <v>2</v>
      </c>
      <c r="J49" s="173"/>
      <c r="K49" s="173"/>
      <c r="L49" s="173"/>
      <c r="M49" s="173"/>
      <c r="N49" s="173"/>
      <c r="O49" s="173"/>
      <c r="P49" s="173">
        <v>2</v>
      </c>
      <c r="Q49" s="173"/>
      <c r="R49" s="173"/>
      <c r="S49" s="173"/>
      <c r="T49" s="173">
        <v>2</v>
      </c>
      <c r="U49" s="173"/>
      <c r="V49" s="173"/>
      <c r="W49" s="173"/>
      <c r="X49" s="173">
        <v>2</v>
      </c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85"/>
      <c r="AR49" s="185"/>
      <c r="AS49" s="185"/>
      <c r="AT49" s="185"/>
      <c r="AU49" s="185"/>
    </row>
    <row r="50" spans="1:47" s="136" customFormat="1" ht="12.95" customHeight="1">
      <c r="A50" s="132" t="s">
        <v>383</v>
      </c>
      <c r="B50" s="133" t="s">
        <v>339</v>
      </c>
      <c r="C50" s="172">
        <f t="shared" si="0"/>
        <v>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85"/>
      <c r="AR50" s="185"/>
      <c r="AS50" s="185"/>
      <c r="AT50" s="185"/>
      <c r="AU50" s="185"/>
    </row>
    <row r="51" spans="1:47" s="136" customFormat="1" ht="12.95" customHeight="1">
      <c r="A51" s="132" t="s">
        <v>384</v>
      </c>
      <c r="B51" s="133" t="s">
        <v>15</v>
      </c>
      <c r="C51" s="172">
        <f t="shared" si="0"/>
        <v>1</v>
      </c>
      <c r="D51" s="173"/>
      <c r="E51" s="173">
        <v>1</v>
      </c>
      <c r="F51" s="173"/>
      <c r="G51" s="173"/>
      <c r="H51" s="173">
        <v>1</v>
      </c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85"/>
      <c r="AR51" s="185"/>
      <c r="AS51" s="185"/>
      <c r="AT51" s="185"/>
      <c r="AU51" s="185"/>
    </row>
    <row r="52" spans="1:47" s="136" customFormat="1" ht="12.95" customHeight="1">
      <c r="A52" s="132" t="s">
        <v>385</v>
      </c>
      <c r="B52" s="133" t="s">
        <v>340</v>
      </c>
      <c r="C52" s="172">
        <f t="shared" si="0"/>
        <v>0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85"/>
      <c r="AR52" s="185"/>
      <c r="AS52" s="185"/>
      <c r="AT52" s="185"/>
      <c r="AU52" s="185"/>
    </row>
    <row r="53" spans="1:47" s="136" customFormat="1" ht="12.95" customHeight="1">
      <c r="A53" s="132" t="s">
        <v>386</v>
      </c>
      <c r="B53" s="133" t="s">
        <v>16</v>
      </c>
      <c r="C53" s="172">
        <f t="shared" si="0"/>
        <v>1</v>
      </c>
      <c r="D53" s="173">
        <v>1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85"/>
      <c r="AR53" s="185"/>
      <c r="AS53" s="185"/>
      <c r="AT53" s="185"/>
      <c r="AU53" s="185"/>
    </row>
    <row r="54" spans="1:47" s="136" customFormat="1" ht="12.95" customHeight="1">
      <c r="A54" s="132" t="s">
        <v>387</v>
      </c>
      <c r="B54" s="133" t="s">
        <v>341</v>
      </c>
      <c r="C54" s="172">
        <f t="shared" si="0"/>
        <v>1</v>
      </c>
      <c r="D54" s="173"/>
      <c r="E54" s="173"/>
      <c r="F54" s="173"/>
      <c r="G54" s="173"/>
      <c r="H54" s="173"/>
      <c r="I54" s="173">
        <v>1</v>
      </c>
      <c r="J54" s="173"/>
      <c r="K54" s="173"/>
      <c r="L54" s="173"/>
      <c r="M54" s="173"/>
      <c r="N54" s="173"/>
      <c r="O54" s="173"/>
      <c r="P54" s="173">
        <v>1</v>
      </c>
      <c r="Q54" s="173"/>
      <c r="R54" s="173"/>
      <c r="S54" s="173"/>
      <c r="T54" s="173">
        <v>1</v>
      </c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85"/>
      <c r="AR54" s="185"/>
      <c r="AS54" s="185"/>
      <c r="AT54" s="185"/>
      <c r="AU54" s="185"/>
    </row>
    <row r="55" spans="1:47" s="136" customFormat="1" ht="12.95" customHeight="1">
      <c r="A55" s="132" t="s">
        <v>388</v>
      </c>
      <c r="B55" s="133" t="s">
        <v>342</v>
      </c>
      <c r="C55" s="172">
        <f t="shared" si="0"/>
        <v>0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85"/>
      <c r="AR55" s="185"/>
      <c r="AS55" s="185"/>
      <c r="AT55" s="185"/>
      <c r="AU55" s="185"/>
    </row>
    <row r="56" spans="1:47" s="136" customFormat="1" ht="12.95" customHeight="1">
      <c r="A56" s="132" t="s">
        <v>389</v>
      </c>
      <c r="B56" s="133" t="s">
        <v>17</v>
      </c>
      <c r="C56" s="172">
        <f t="shared" si="0"/>
        <v>6</v>
      </c>
      <c r="D56" s="173">
        <v>2</v>
      </c>
      <c r="E56" s="173"/>
      <c r="F56" s="173"/>
      <c r="G56" s="173"/>
      <c r="H56" s="173"/>
      <c r="I56" s="173">
        <v>4</v>
      </c>
      <c r="J56" s="173"/>
      <c r="K56" s="173"/>
      <c r="L56" s="173"/>
      <c r="M56" s="173"/>
      <c r="N56" s="173"/>
      <c r="O56" s="173">
        <v>1</v>
      </c>
      <c r="P56" s="173"/>
      <c r="Q56" s="173"/>
      <c r="R56" s="173">
        <v>3</v>
      </c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>
        <v>4</v>
      </c>
      <c r="AM56" s="173">
        <v>4</v>
      </c>
      <c r="AN56" s="173"/>
      <c r="AO56" s="173"/>
      <c r="AP56" s="173"/>
      <c r="AQ56" s="185"/>
      <c r="AR56" s="185"/>
      <c r="AS56" s="185"/>
      <c r="AT56" s="185"/>
      <c r="AU56" s="185"/>
    </row>
    <row r="57" spans="1:47" s="136" customFormat="1" ht="12.95" customHeight="1">
      <c r="A57" s="132" t="s">
        <v>390</v>
      </c>
      <c r="B57" s="133" t="s">
        <v>343</v>
      </c>
      <c r="C57" s="172">
        <f t="shared" si="0"/>
        <v>1</v>
      </c>
      <c r="D57" s="173"/>
      <c r="E57" s="173"/>
      <c r="F57" s="173"/>
      <c r="G57" s="173"/>
      <c r="H57" s="173"/>
      <c r="I57" s="173">
        <v>1</v>
      </c>
      <c r="J57" s="173"/>
      <c r="K57" s="173"/>
      <c r="L57" s="173"/>
      <c r="M57" s="173"/>
      <c r="N57" s="173"/>
      <c r="O57" s="173"/>
      <c r="P57" s="173">
        <v>1</v>
      </c>
      <c r="Q57" s="173"/>
      <c r="R57" s="173"/>
      <c r="S57" s="173"/>
      <c r="T57" s="173">
        <v>1</v>
      </c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85"/>
      <c r="AR57" s="185"/>
      <c r="AS57" s="185"/>
      <c r="AT57" s="185"/>
      <c r="AU57" s="185"/>
    </row>
    <row r="58" spans="1:47" s="136" customFormat="1" ht="12.95" customHeight="1">
      <c r="A58" s="132" t="s">
        <v>391</v>
      </c>
      <c r="B58" s="133" t="s">
        <v>344</v>
      </c>
      <c r="C58" s="172">
        <f t="shared" si="0"/>
        <v>0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85"/>
      <c r="AR58" s="185"/>
      <c r="AS58" s="185"/>
      <c r="AT58" s="185"/>
      <c r="AU58" s="185"/>
    </row>
    <row r="59" spans="1:47" s="136" customFormat="1" ht="12.95" customHeight="1">
      <c r="A59" s="132" t="s">
        <v>315</v>
      </c>
      <c r="B59" s="133" t="s">
        <v>313</v>
      </c>
      <c r="C59" s="172">
        <f t="shared" si="0"/>
        <v>0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85"/>
      <c r="AR59" s="185"/>
      <c r="AS59" s="185"/>
      <c r="AT59" s="185"/>
      <c r="AU59" s="185"/>
    </row>
    <row r="60" spans="1:47" s="136" customFormat="1" ht="12.95" customHeight="1">
      <c r="A60" s="132" t="s">
        <v>315</v>
      </c>
      <c r="B60" s="133" t="s">
        <v>314</v>
      </c>
      <c r="C60" s="172">
        <f t="shared" si="0"/>
        <v>31</v>
      </c>
      <c r="D60" s="174">
        <f t="shared" ref="D60:AP60" si="1">SUM(D13:D59)</f>
        <v>13</v>
      </c>
      <c r="E60" s="174">
        <f t="shared" si="1"/>
        <v>7</v>
      </c>
      <c r="F60" s="174">
        <f t="shared" si="1"/>
        <v>1</v>
      </c>
      <c r="G60" s="174">
        <f t="shared" si="1"/>
        <v>0</v>
      </c>
      <c r="H60" s="174">
        <f t="shared" si="1"/>
        <v>3</v>
      </c>
      <c r="I60" s="174">
        <f t="shared" si="1"/>
        <v>11</v>
      </c>
      <c r="J60" s="174">
        <f t="shared" si="1"/>
        <v>0</v>
      </c>
      <c r="K60" s="174">
        <f t="shared" si="1"/>
        <v>0</v>
      </c>
      <c r="L60" s="174">
        <f t="shared" si="1"/>
        <v>0</v>
      </c>
      <c r="M60" s="174">
        <f t="shared" si="1"/>
        <v>0</v>
      </c>
      <c r="N60" s="174">
        <f t="shared" si="1"/>
        <v>0</v>
      </c>
      <c r="O60" s="174">
        <f t="shared" si="1"/>
        <v>1</v>
      </c>
      <c r="P60" s="174">
        <f t="shared" si="1"/>
        <v>7</v>
      </c>
      <c r="Q60" s="174">
        <f t="shared" si="1"/>
        <v>0</v>
      </c>
      <c r="R60" s="174">
        <f t="shared" si="1"/>
        <v>3</v>
      </c>
      <c r="S60" s="174">
        <f t="shared" si="1"/>
        <v>0</v>
      </c>
      <c r="T60" s="174">
        <f t="shared" si="1"/>
        <v>7</v>
      </c>
      <c r="U60" s="174">
        <f t="shared" si="1"/>
        <v>0</v>
      </c>
      <c r="V60" s="174">
        <f t="shared" si="1"/>
        <v>0</v>
      </c>
      <c r="W60" s="174">
        <f t="shared" si="1"/>
        <v>0</v>
      </c>
      <c r="X60" s="174">
        <f t="shared" si="1"/>
        <v>3</v>
      </c>
      <c r="Y60" s="174">
        <f t="shared" si="1"/>
        <v>0</v>
      </c>
      <c r="Z60" s="174">
        <f t="shared" si="1"/>
        <v>1</v>
      </c>
      <c r="AA60" s="174">
        <f t="shared" si="1"/>
        <v>0</v>
      </c>
      <c r="AB60" s="174">
        <f t="shared" si="1"/>
        <v>0</v>
      </c>
      <c r="AC60" s="174">
        <f t="shared" si="1"/>
        <v>0</v>
      </c>
      <c r="AD60" s="174">
        <f t="shared" si="1"/>
        <v>0</v>
      </c>
      <c r="AE60" s="174">
        <f t="shared" si="1"/>
        <v>0</v>
      </c>
      <c r="AF60" s="174">
        <f t="shared" si="1"/>
        <v>0</v>
      </c>
      <c r="AG60" s="174">
        <f t="shared" si="1"/>
        <v>0</v>
      </c>
      <c r="AH60" s="174">
        <f t="shared" si="1"/>
        <v>0</v>
      </c>
      <c r="AI60" s="174">
        <f t="shared" si="1"/>
        <v>0</v>
      </c>
      <c r="AJ60" s="174">
        <f t="shared" si="1"/>
        <v>0</v>
      </c>
      <c r="AK60" s="174">
        <f t="shared" si="1"/>
        <v>0</v>
      </c>
      <c r="AL60" s="174">
        <f t="shared" si="1"/>
        <v>4</v>
      </c>
      <c r="AM60" s="174">
        <f t="shared" si="1"/>
        <v>4</v>
      </c>
      <c r="AN60" s="174">
        <f t="shared" si="1"/>
        <v>0</v>
      </c>
      <c r="AO60" s="174">
        <f t="shared" si="1"/>
        <v>0</v>
      </c>
      <c r="AP60" s="174">
        <f t="shared" si="1"/>
        <v>0</v>
      </c>
      <c r="AQ60" s="185"/>
      <c r="AR60" s="185"/>
      <c r="AS60" s="185"/>
      <c r="AT60" s="185"/>
      <c r="AU60" s="185"/>
    </row>
  </sheetData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honeticPr fontId="29" type="noConversion"/>
  <pageMargins left="0.31496062992125984" right="0.31496062992125984" top="0.74803149606299213" bottom="0.55118110236220474" header="0.11811023622047245" footer="0.11811023622047245"/>
  <pageSetup paperSize="9" scale="50" firstPageNumber="41" fitToWidth="2" fitToHeight="0" pageOrder="overThenDown" orientation="landscape" r:id="rId1"/>
  <headerFooter>
    <oddFooter>&amp;R____
&amp;C&amp;R____
&amp;C&amp;CФорма № 21-1, Підрозділ: Апеляційний суд Дніпропетровської області ( м. Дніпропетровськ), Початок періоду: 01.01.2016, Кінець періоду: 31.12.2016&amp;LAF036600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dvornikova</cp:lastModifiedBy>
  <cp:lastPrinted>2017-02-06T12:39:03Z</cp:lastPrinted>
  <dcterms:created xsi:type="dcterms:W3CDTF">2015-09-09T11:47:13Z</dcterms:created>
  <dcterms:modified xsi:type="dcterms:W3CDTF">2017-06-12T09:38:52Z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21-1_00774_4.2016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AF036600</vt:lpwstr>
  </property>
  <property fmtid="{D5CDD505-2E9C-101B-9397-08002B2CF9AE}" pid="9" name="Підрозділ">
    <vt:lpwstr>Апеляційний суд Дніпропетровської області ( м. Дніпропетровськ)</vt:lpwstr>
  </property>
  <property fmtid="{D5CDD505-2E9C-101B-9397-08002B2CF9AE}" pid="10" name="ПідрозділDBID">
    <vt:i4>0</vt:i4>
  </property>
  <property fmtid="{D5CDD505-2E9C-101B-9397-08002B2CF9AE}" pid="11" name="ПідрозділID">
    <vt:i4>410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3.18.2.1692</vt:lpwstr>
  </property>
</Properties>
</file>