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60" windowWidth="10320" windowHeight="7215" tabRatio="770" firstSheet="3" activeTab="10"/>
  </bookViews>
  <sheets>
    <sheet name="Титульний лист Форма 21-1" sheetId="14" r:id="rId1"/>
    <sheet name="Розділ 1" sheetId="1" r:id="rId2"/>
    <sheet name="Розділ 2" sheetId="2" r:id="rId3"/>
    <sheet name="Розділ 3" sheetId="3" r:id="rId4"/>
    <sheet name="Розділ 4" sheetId="4" r:id="rId5"/>
    <sheet name="Розділ 5" sheetId="11" r:id="rId6"/>
    <sheet name="Довідка" sheetId="12" r:id="rId7"/>
    <sheet name="Додаток 1 до Розділу 2" sheetId="6" r:id="rId8"/>
    <sheet name="Додаток 2 до розділу 2" sheetId="13" r:id="rId9"/>
    <sheet name="Додаток до розділу 3" sheetId="8" r:id="rId10"/>
    <sheet name="Додаток до розділу 4" sheetId="10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3'!$A:$B,'Додаток до розділу 3'!$2:$5</definedName>
    <definedName name="_xlnm.Print_Titles" localSheetId="10">'Додаток до розділу 4'!$A:$B,'Додаток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Довідка!$A$1:$E$29</definedName>
    <definedName name="_xlnm.Print_Area" localSheetId="7">'Додаток 1 до Розділу 2'!$A$1:$AP$58</definedName>
    <definedName name="_xlnm.Print_Area" localSheetId="8">'Додаток 2 до розділу 2'!$A$1:$AP$58</definedName>
    <definedName name="_xlnm.Print_Area" localSheetId="9">'Додаток до розділу 3'!$A$1:$J$58</definedName>
    <definedName name="_xlnm.Print_Area" localSheetId="10">'Додаток до розділу 4'!$A$1:$E$69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calcId="125725" calcMode="manual" fullCalcOnLoad="1"/>
</workbook>
</file>

<file path=xl/calcChain.xml><?xml version="1.0" encoding="utf-8"?>
<calcChain xmlns="http://schemas.openxmlformats.org/spreadsheetml/2006/main">
  <c r="C54" i="10"/>
  <c r="D54"/>
  <c r="D55"/>
  <c r="E54"/>
  <c r="C55"/>
  <c r="E55"/>
  <c r="C7" i="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D54"/>
  <c r="E54"/>
  <c r="C54" s="1"/>
  <c r="F54"/>
  <c r="G54"/>
  <c r="H54"/>
  <c r="I54"/>
  <c r="J54"/>
  <c r="C11" i="1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D58"/>
  <c r="E58"/>
  <c r="F58"/>
  <c r="G58"/>
  <c r="H58"/>
  <c r="I58"/>
  <c r="C58" s="1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C10" i="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D57"/>
  <c r="C57" s="1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C6" i="3"/>
  <c r="C7"/>
  <c r="C8"/>
  <c r="C9"/>
  <c r="C10"/>
  <c r="C11"/>
  <c r="C12"/>
  <c r="C13"/>
  <c r="C14"/>
  <c r="C15"/>
  <c r="D8" i="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D39"/>
  <c r="D40"/>
  <c r="D41"/>
  <c r="D42"/>
  <c r="D43"/>
  <c r="D44"/>
  <c r="D45"/>
  <c r="D46"/>
  <c r="R7" i="1"/>
  <c r="R8"/>
  <c r="C9"/>
  <c r="D9"/>
  <c r="E9"/>
  <c r="F9"/>
  <c r="G9"/>
  <c r="H9"/>
  <c r="I9"/>
  <c r="J9"/>
  <c r="K9"/>
  <c r="L9"/>
  <c r="M9"/>
  <c r="N9"/>
  <c r="O9"/>
  <c r="P9"/>
  <c r="Q9"/>
  <c r="S9"/>
  <c r="R9" s="1"/>
  <c r="R21" s="1"/>
  <c r="T9"/>
  <c r="U9"/>
  <c r="V9"/>
  <c r="W9"/>
  <c r="X9"/>
  <c r="R10"/>
  <c r="R11"/>
  <c r="R12"/>
  <c r="R13"/>
  <c r="R14"/>
  <c r="R15"/>
  <c r="R16"/>
  <c r="R17"/>
  <c r="R18"/>
  <c r="R19"/>
  <c r="C21"/>
  <c r="D21"/>
  <c r="E21"/>
  <c r="F21"/>
  <c r="G21"/>
  <c r="H21"/>
  <c r="I21"/>
  <c r="J21"/>
  <c r="K21"/>
  <c r="L21"/>
  <c r="M21"/>
  <c r="N21"/>
  <c r="O21"/>
  <c r="P21"/>
  <c r="Q21"/>
  <c r="S21"/>
  <c r="T21"/>
  <c r="U21"/>
  <c r="V21"/>
  <c r="W21"/>
  <c r="X21"/>
  <c r="R22"/>
  <c r="R23"/>
  <c r="G55" i="8"/>
  <c r="J55"/>
  <c r="D55"/>
  <c r="H55"/>
  <c r="I55"/>
  <c r="P59" i="13"/>
  <c r="AN59"/>
  <c r="AL59"/>
  <c r="O59"/>
  <c r="M59"/>
  <c r="AG59"/>
  <c r="H59"/>
  <c r="L59"/>
  <c r="T59"/>
  <c r="X59"/>
  <c r="AB59"/>
  <c r="AF59"/>
  <c r="AJ59"/>
  <c r="H58" i="6"/>
  <c r="N58"/>
  <c r="R58"/>
  <c r="U58"/>
  <c r="AB58"/>
  <c r="AE58"/>
  <c r="AH58"/>
  <c r="AK58"/>
  <c r="AO58"/>
  <c r="G58"/>
  <c r="K58"/>
  <c r="S58"/>
  <c r="W58"/>
  <c r="Z58"/>
  <c r="AA58"/>
  <c r="AF58"/>
  <c r="AI58"/>
  <c r="AM58"/>
  <c r="AP58"/>
  <c r="AJ58"/>
  <c r="AN58"/>
  <c r="I58"/>
  <c r="L58"/>
  <c r="T58"/>
  <c r="X58"/>
  <c r="F58"/>
  <c r="J58"/>
  <c r="V58"/>
  <c r="AD58"/>
  <c r="AL58"/>
  <c r="E58"/>
  <c r="M58"/>
  <c r="Q58"/>
  <c r="C11" i="11"/>
  <c r="D11"/>
  <c r="E11"/>
  <c r="F11"/>
  <c r="G11"/>
  <c r="H11"/>
  <c r="I11"/>
  <c r="J11"/>
  <c r="K11"/>
  <c r="C41" i="4"/>
  <c r="D41"/>
  <c r="E41"/>
  <c r="C16" i="3"/>
  <c r="D16"/>
  <c r="E16"/>
  <c r="F16"/>
  <c r="G16"/>
  <c r="H16"/>
  <c r="I16"/>
  <c r="J16"/>
  <c r="W59" i="13"/>
  <c r="AG58" i="6"/>
  <c r="Y58"/>
  <c r="O58"/>
  <c r="P58"/>
  <c r="D58"/>
  <c r="C58" s="1"/>
  <c r="AC58"/>
  <c r="F55" i="8"/>
  <c r="D59" i="13"/>
  <c r="E55" i="8"/>
  <c r="C55"/>
  <c r="AP59" i="13"/>
  <c r="AH59"/>
  <c r="AD59"/>
  <c r="Z59"/>
  <c r="V59"/>
  <c r="R59"/>
  <c r="N59"/>
  <c r="J59"/>
  <c r="F59"/>
  <c r="AO59"/>
  <c r="AK59"/>
  <c r="AC59"/>
  <c r="Y59"/>
  <c r="U59"/>
  <c r="Q59"/>
  <c r="I59"/>
  <c r="AM59"/>
  <c r="AI59"/>
  <c r="AE59"/>
  <c r="AA59"/>
  <c r="S59"/>
  <c r="K59"/>
  <c r="G59"/>
  <c r="E59"/>
  <c r="C59" s="1"/>
</calcChain>
</file>

<file path=xl/sharedStrings.xml><?xml version="1.0" encoding="utf-8"?>
<sst xmlns="http://schemas.openxmlformats.org/spreadsheetml/2006/main" count="908" uniqueCount="416">
  <si>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</si>
  <si>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</si>
  <si>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</si>
  <si>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</si>
  <si>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</si>
  <si>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</si>
  <si>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</si>
  <si>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</si>
  <si>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</si>
  <si>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</si>
  <si>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</si>
  <si>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</si>
  <si>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</si>
  <si>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</si>
  <si>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</si>
  <si>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</si>
  <si>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</si>
  <si>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</si>
  <si>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</si>
  <si>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</si>
  <si>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</si>
  <si>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</si>
  <si>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</si>
  <si>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</si>
  <si>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</si>
  <si>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</si>
  <si>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</si>
  <si>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</si>
  <si>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</si>
  <si>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</si>
  <si>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</si>
  <si>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</si>
  <si>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</si>
  <si>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</si>
  <si>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</si>
  <si>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</si>
  <si>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</si>
  <si>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</si>
  <si>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</si>
  <si>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</si>
  <si>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199-235</t>
  </si>
  <si>
    <t>236-254</t>
  </si>
  <si>
    <t xml:space="preserve">255-270 </t>
  </si>
  <si>
    <t xml:space="preserve">271-275  </t>
  </si>
  <si>
    <t xml:space="preserve">276-292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</si>
  <si>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</si>
  <si>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</si>
  <si>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</si>
  <si>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</si>
  <si>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</si>
  <si>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</si>
  <si>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</si>
  <si>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</si>
  <si>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</si>
  <si>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</si>
  <si>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</si>
  <si>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</si>
  <si>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</si>
  <si>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</si>
  <si>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</si>
  <si>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</si>
  <si>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</si>
  <si>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</si>
  <si>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</si>
  <si>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</si>
  <si>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</si>
  <si>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</si>
  <si>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</si>
  <si>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</si>
  <si>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</si>
  <si>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</si>
  <si>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</si>
  <si>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</si>
  <si>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</si>
  <si>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</si>
  <si>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</si>
  <si>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</si>
  <si>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</si>
  <si>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</si>
  <si>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</si>
  <si>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</si>
  <si>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</si>
  <si>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</si>
  <si>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</si>
  <si>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</si>
  <si>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</si>
  <si>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</si>
  <si>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</si>
  <si>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</si>
  <si>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</si>
  <si>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</si>
  <si>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</si>
  <si>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</si>
  <si>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</si>
  <si>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</si>
  <si>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</si>
  <si>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</si>
  <si>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</si>
  <si>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</si>
  <si>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</si>
  <si>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</si>
  <si>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</si>
  <si>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</si>
  <si>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</si>
  <si>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</si>
  <si>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</si>
  <si>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</si>
  <si>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</si>
  <si>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</si>
  <si>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</si>
  <si>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</si>
  <si>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</si>
  <si>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</si>
  <si>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</si>
  <si>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</si>
  <si>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</si>
  <si>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</si>
  <si>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</si>
  <si>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</si>
  <si>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</si>
  <si>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</si>
  <si>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</si>
  <si>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</si>
  <si>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</si>
  <si>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</si>
  <si>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</si>
  <si>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</si>
  <si>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</si>
  <si>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</si>
  <si>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</si>
  <si>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</si>
  <si>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</si>
  <si>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</si>
  <si>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</si>
  <si>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</si>
  <si>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</si>
  <si>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</si>
  <si>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</si>
  <si>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</si>
  <si>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</si>
  <si>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</si>
  <si>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</si>
  <si>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</si>
  <si>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</si>
  <si>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</si>
  <si>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</si>
  <si>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</si>
  <si>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</si>
  <si>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</si>
  <si>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</si>
  <si>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</si>
  <si>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</si>
  <si>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</si>
  <si>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</si>
  <si>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</si>
  <si>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</si>
  <si>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</si>
  <si>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</si>
  <si>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</si>
  <si>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</si>
  <si>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</si>
  <si>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</si>
  <si>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</si>
  <si>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</si>
  <si>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</si>
  <si>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</si>
  <si>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</si>
  <si>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</si>
  <si>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</si>
  <si>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</si>
  <si>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</si>
  <si>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</si>
  <si>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</si>
  <si>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</si>
  <si>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</si>
  <si>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</si>
  <si>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</si>
  <si>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</si>
  <si>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</si>
  <si>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</si>
  <si>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</si>
  <si>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</si>
  <si>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</si>
  <si>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</si>
  <si>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</si>
  <si>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</si>
  <si>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</si>
  <si>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</si>
  <si>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</si>
  <si>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</si>
  <si>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</si>
  <si>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</si>
  <si>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</si>
  <si>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</si>
  <si>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</si>
  <si>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</si>
  <si>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</si>
  <si>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</si>
  <si>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</si>
  <si>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</si>
  <si>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</si>
  <si>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</si>
  <si>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</si>
  <si>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</si>
  <si>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</si>
  <si>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</si>
  <si>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</si>
  <si>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</si>
  <si>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</si>
  <si>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</si>
  <si>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</si>
  <si>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</si>
  <si>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</si>
  <si>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</si>
  <si>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</si>
  <si>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</si>
  <si>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</si>
  <si>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</si>
  <si>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</si>
  <si>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</si>
  <si>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</si>
  <si>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</si>
  <si>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</si>
  <si>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</si>
  <si>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</si>
  <si>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</si>
  <si>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</si>
  <si>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</si>
  <si>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</si>
  <si>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</si>
  <si>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</si>
  <si>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</si>
  <si>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</si>
  <si>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</si>
  <si>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</si>
  <si>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</si>
  <si>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</si>
  <si>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</si>
  <si>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</si>
  <si>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</si>
  <si>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</si>
  <si>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</si>
  <si>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</si>
  <si>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</si>
  <si>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</si>
  <si>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</si>
  <si>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</si>
  <si>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</si>
  <si>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</si>
  <si>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</si>
  <si>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</si>
  <si>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</si>
  <si>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</si>
  <si>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</si>
  <si>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</si>
  <si>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</si>
  <si>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</si>
  <si>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</si>
  <si>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</si>
  <si>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</si>
  <si>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</si>
  <si>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</si>
  <si>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</si>
  <si>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</si>
  <si>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</si>
  <si>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</si>
  <si>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</si>
  <si>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</si>
  <si>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</si>
  <si>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</si>
  <si>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</si>
  <si>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</si>
  <si>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</si>
  <si>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</si>
  <si>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</si>
  <si>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</si>
  <si>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</si>
  <si>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</si>
  <si>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</si>
  <si>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</si>
  <si>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</si>
  <si>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</si>
  <si>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</si>
  <si>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</si>
  <si>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</si>
  <si>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</si>
  <si>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</si>
  <si>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</si>
  <si>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</si>
  <si>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</si>
  <si>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</si>
  <si>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</si>
  <si>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</si>
  <si>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</si>
  <si>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</si>
  <si>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</si>
  <si>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</si>
  <si>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</si>
  <si>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</si>
  <si>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</si>
  <si>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</si>
  <si>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</si>
  <si>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</si>
  <si>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</si>
  <si>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</si>
  <si>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</si>
  <si>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</si>
  <si>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</si>
  <si>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</si>
  <si>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</si>
  <si>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</si>
  <si>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</si>
  <si>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</si>
  <si>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Інші суди</t>
  </si>
  <si>
    <t>Усього по регіону</t>
  </si>
  <si>
    <t/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</si>
  <si>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</si>
  <si>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</si>
  <si>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</si>
  <si>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</si>
  <si>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</si>
  <si>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</si>
  <si>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</si>
  <si>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</si>
  <si>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</si>
  <si>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</si>
  <si>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</si>
  <si>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</si>
  <si>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</si>
  <si>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</si>
  <si>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</si>
  <si>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</si>
  <si>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</si>
  <si>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</si>
  <si>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</si>
  <si>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</si>
  <si>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</si>
  <si>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</si>
  <si>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</si>
  <si>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</si>
  <si>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</si>
  <si>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</si>
  <si>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</si>
  <si>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</si>
  <si>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</si>
  <si>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</si>
  <si>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</si>
  <si>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</si>
  <si>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</si>
  <si>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</si>
  <si>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</si>
  <si>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</si>
  <si>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</si>
  <si>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</si>
  <si>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</si>
  <si>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</si>
  <si>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</si>
  <si>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</si>
  <si>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</si>
  <si>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</si>
  <si>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</si>
  <si>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</si>
  <si>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</si>
  <si>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</si>
  <si>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</si>
  <si>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</si>
  <si>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</si>
  <si>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</si>
  <si>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</si>
  <si>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</si>
  <si>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</si>
  <si>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</si>
  <si>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</si>
  <si>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</si>
  <si>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</si>
  <si>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</si>
  <si>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</si>
  <si>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</si>
  <si>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</si>
  <si>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</si>
  <si>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</si>
  <si>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</si>
  <si>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</si>
  <si>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</si>
  <si>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</si>
  <si>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</si>
  <si>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</si>
  <si>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</si>
  <si>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</si>
  <si>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</si>
  <si>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</si>
  <si>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Усього розглянуто (сума граф 2+3+7)</t>
  </si>
  <si>
    <t>із направленням справи (із гр. 9)</t>
  </si>
  <si>
    <t>Керівник:</t>
  </si>
  <si>
    <t>Виконавець:</t>
  </si>
  <si>
    <t>Телефон:</t>
  </si>
  <si>
    <t>Факс:</t>
  </si>
  <si>
    <t>Електронна пошта:</t>
  </si>
  <si>
    <t>перше півріччя 2016 року</t>
  </si>
  <si>
    <t>Апеляційний суд Дніпропетровської області ( м. Дніпропетровськ)</t>
  </si>
  <si>
    <t>49000  м. Дніпро</t>
  </si>
  <si>
    <t>вул. Харківська. 13</t>
  </si>
  <si>
    <t>Ухвали про (сума рядків 4-13):</t>
  </si>
  <si>
    <t>Злочини проти життя та здоров’я особи (усього), у тому числі</t>
  </si>
  <si>
    <t>Злочини проти волі, честі та гідності особи (усього), у тому числі</t>
  </si>
  <si>
    <t>Злочини проти власності (усього), у тому числі</t>
  </si>
  <si>
    <t xml:space="preserve">185-198                                  </t>
  </si>
  <si>
    <t>Злочини проти громадського порядку та моральності (усього), у тому числі</t>
  </si>
  <si>
    <t xml:space="preserve">293-304   </t>
  </si>
  <si>
    <t>Злочини у сфері службової діяльності (усього), у тому числі</t>
  </si>
  <si>
    <t>УСЬОГО (сума рядків 1, 2, 5, 7, 8, 9, 13, 14, 15, 16, 17, 18, 20, 22, 23, 24, 25, 28, 29, 30)</t>
  </si>
  <si>
    <t>Н.М.Деркач</t>
  </si>
  <si>
    <t>М.В.Войтович</t>
  </si>
  <si>
    <t>(056) 744 26 66</t>
  </si>
  <si>
    <t>voytovich@dpa.court.gov.ua</t>
  </si>
  <si>
    <t>14 липня 2016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</si>
</sst>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8" fillId="0" borderId="0"/>
    <xf numFmtId="0" fontId="12" fillId="0" borderId="0"/>
    <xf numFmtId="0" fontId="12" fillId="0" borderId="0"/>
    <xf numFmtId="0" fontId="32" fillId="0" borderId="0"/>
    <xf numFmtId="0" fontId="18" fillId="0" borderId="0"/>
  </cellStyleXfs>
  <cellXfs count="347">
    <xf numFmtId="0" fontId="0" fillId="0" borderId="0" xfId="0"/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5" fillId="0" borderId="0" xfId="0" applyFont="1"/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justify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9" fillId="0" borderId="0" xfId="0" applyFont="1" applyAlignment="1"/>
    <xf numFmtId="0" fontId="20" fillId="0" borderId="0" xfId="0" applyFont="1"/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28" fillId="0" borderId="6" xfId="1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0" xfId="0" applyFont="1" applyFill="1"/>
    <xf numFmtId="0" fontId="2" fillId="0" borderId="7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top" wrapText="1"/>
    </xf>
    <xf numFmtId="1" fontId="2" fillId="0" borderId="1" xfId="5" applyNumberFormat="1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justify" vertical="top" wrapText="1"/>
    </xf>
    <xf numFmtId="0" fontId="2" fillId="0" borderId="4" xfId="5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5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4" fillId="0" borderId="1" xfId="1" applyFont="1" applyBorder="1"/>
    <xf numFmtId="0" fontId="7" fillId="0" borderId="1" xfId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8" fillId="0" borderId="0" xfId="1"/>
    <xf numFmtId="0" fontId="24" fillId="0" borderId="0" xfId="1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10" xfId="3" applyNumberFormat="1" applyFont="1" applyFill="1" applyBorder="1" applyAlignment="1" applyProtection="1"/>
    <xf numFmtId="0" fontId="22" fillId="0" borderId="0" xfId="3" applyNumberFormat="1" applyFont="1" applyFill="1" applyBorder="1" applyAlignment="1" applyProtection="1">
      <alignment horizontal="center"/>
    </xf>
    <xf numFmtId="0" fontId="12" fillId="0" borderId="0" xfId="3" applyFont="1"/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13" fillId="0" borderId="1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13" fillId="0" borderId="11" xfId="0" applyNumberFormat="1" applyFont="1" applyFill="1" applyBorder="1" applyAlignment="1" applyProtection="1"/>
    <xf numFmtId="0" fontId="13" fillId="0" borderId="1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11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/>
    <xf numFmtId="0" fontId="12" fillId="0" borderId="12" xfId="0" applyNumberFormat="1" applyFont="1" applyFill="1" applyBorder="1" applyAlignment="1" applyProtection="1"/>
    <xf numFmtId="0" fontId="12" fillId="0" borderId="3" xfId="0" applyNumberFormat="1" applyFont="1" applyFill="1" applyBorder="1" applyAlignment="1" applyProtection="1"/>
    <xf numFmtId="0" fontId="12" fillId="0" borderId="13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13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/>
    <xf numFmtId="0" fontId="1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1" applyFill="1"/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24" fillId="0" borderId="1" xfId="1" applyFont="1" applyFill="1" applyBorder="1"/>
    <xf numFmtId="0" fontId="7" fillId="0" borderId="1" xfId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>
      <alignment horizontal="center"/>
    </xf>
    <xf numFmtId="0" fontId="24" fillId="0" borderId="0" xfId="1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 applyProtection="1">
      <alignment horizontal="left" vertical="center"/>
    </xf>
    <xf numFmtId="1" fontId="0" fillId="0" borderId="0" xfId="0" applyNumberFormat="1" applyFont="1" applyFill="1"/>
    <xf numFmtId="0" fontId="33" fillId="0" borderId="0" xfId="0" applyFont="1"/>
    <xf numFmtId="0" fontId="18" fillId="0" borderId="1" xfId="1" applyBorder="1" applyAlignment="1">
      <alignment horizontal="center" vertical="center"/>
    </xf>
    <xf numFmtId="0" fontId="1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31" fillId="0" borderId="2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9" xfId="0" applyNumberFormat="1" applyFont="1" applyFill="1" applyBorder="1" applyAlignment="1" applyProtection="1">
      <alignment horizontal="left" wrapText="1"/>
    </xf>
    <xf numFmtId="0" fontId="2" fillId="0" borderId="10" xfId="3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 applyAlignment="1" applyProtection="1">
      <alignment horizontal="center"/>
    </xf>
    <xf numFmtId="0" fontId="2" fillId="0" borderId="10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15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6" fillId="0" borderId="0" xfId="0" applyFont="1" applyBorder="1"/>
    <xf numFmtId="0" fontId="2" fillId="0" borderId="8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6" xfId="5" applyFont="1" applyFill="1" applyBorder="1" applyAlignment="1">
      <alignment horizontal="center" vertical="center" wrapText="1"/>
    </xf>
    <xf numFmtId="0" fontId="11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textRotation="90" wrapText="1"/>
    </xf>
    <xf numFmtId="0" fontId="2" fillId="0" borderId="11" xfId="5" applyFont="1" applyFill="1" applyBorder="1" applyAlignment="1">
      <alignment horizontal="center" vertical="center" textRotation="90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textRotation="90" wrapText="1"/>
    </xf>
    <xf numFmtId="0" fontId="7" fillId="0" borderId="11" xfId="5" applyFont="1" applyFill="1" applyBorder="1" applyAlignment="1">
      <alignment horizontal="center" vertical="center" textRotation="90" wrapText="1"/>
    </xf>
    <xf numFmtId="0" fontId="7" fillId="0" borderId="3" xfId="5" applyFont="1" applyFill="1" applyBorder="1" applyAlignment="1">
      <alignment horizontal="center" vertical="center" textRotation="90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wrapText="1"/>
    </xf>
    <xf numFmtId="0" fontId="21" fillId="0" borderId="8" xfId="0" applyFont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_31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opLeftCell="A16" zoomScale="115" zoomScaleNormal="115" zoomScaleSheetLayoutView="130" workbookViewId="0">
      <selection activeCell="E8" sqref="E8"/>
    </sheetView>
  </sheetViews>
  <sheetFormatPr defaultRowHeight="12.75"/>
  <cols>
    <col min="1" max="1" width="1.140625" style="100" customWidth="1"/>
    <col min="2" max="2" width="15.42578125" style="100" customWidth="1"/>
    <col min="3" max="3" width="2.7109375" style="100" customWidth="1"/>
    <col min="4" max="4" width="18.85546875" style="100" customWidth="1"/>
    <col min="5" max="5" width="15.5703125" style="100" customWidth="1"/>
    <col min="6" max="6" width="14.85546875" style="100" customWidth="1"/>
    <col min="7" max="7" width="11" style="100" customWidth="1"/>
    <col min="8" max="8" width="15.5703125" style="100" customWidth="1"/>
    <col min="9" max="16384" width="9.140625" style="100"/>
  </cols>
  <sheetData>
    <row r="1" spans="1:8" ht="12.95" customHeight="1">
      <c r="E1" s="101" t="s">
        <v>18</v>
      </c>
    </row>
    <row r="3" spans="1:8" ht="18.95" customHeight="1">
      <c r="B3" s="191" t="s">
        <v>19</v>
      </c>
      <c r="C3" s="191"/>
      <c r="D3" s="191"/>
      <c r="E3" s="191"/>
      <c r="F3" s="191"/>
      <c r="G3" s="191"/>
      <c r="H3" s="191"/>
    </row>
    <row r="4" spans="1:8" ht="18.95" customHeight="1">
      <c r="B4" s="191" t="s">
        <v>20</v>
      </c>
      <c r="C4" s="191"/>
      <c r="D4" s="191"/>
      <c r="E4" s="191"/>
      <c r="F4" s="191"/>
      <c r="G4" s="191"/>
      <c r="H4" s="191"/>
    </row>
    <row r="5" spans="1:8" ht="18.95" customHeight="1">
      <c r="B5" s="191"/>
      <c r="C5" s="191"/>
      <c r="D5" s="191"/>
      <c r="E5" s="191"/>
      <c r="F5" s="191"/>
      <c r="G5" s="191"/>
      <c r="H5" s="191"/>
    </row>
    <row r="6" spans="1:8" ht="18.95" customHeight="1">
      <c r="B6" s="102"/>
      <c r="C6" s="102"/>
      <c r="D6" s="195" t="s">
        <v>398</v>
      </c>
      <c r="E6" s="195"/>
      <c r="F6" s="195"/>
      <c r="G6" s="102"/>
      <c r="H6" s="102"/>
    </row>
    <row r="7" spans="1:8">
      <c r="E7" s="104" t="s">
        <v>21</v>
      </c>
    </row>
    <row r="8" spans="1:8" ht="18.95" customHeight="1">
      <c r="D8" s="103"/>
      <c r="F8" s="102"/>
      <c r="G8" s="102"/>
      <c r="H8" s="102"/>
    </row>
    <row r="9" spans="1:8" ht="12.75" customHeight="1">
      <c r="D9" s="103"/>
      <c r="F9" s="102"/>
      <c r="G9" s="102"/>
      <c r="H9" s="102"/>
    </row>
    <row r="10" spans="1:8" ht="15.75" customHeight="1">
      <c r="D10" s="103"/>
      <c r="F10" s="102"/>
      <c r="G10" s="102"/>
      <c r="H10" s="102"/>
    </row>
    <row r="11" spans="1:8" ht="14.25" customHeight="1">
      <c r="D11" s="103"/>
      <c r="F11" s="102"/>
      <c r="G11" s="102"/>
      <c r="H11" s="102"/>
    </row>
    <row r="12" spans="1:8" ht="12.95" customHeight="1">
      <c r="E12" s="104"/>
      <c r="F12" s="105"/>
      <c r="G12" s="105"/>
      <c r="H12" s="105"/>
    </row>
    <row r="13" spans="1:8" ht="12.95" customHeight="1">
      <c r="E13" s="104"/>
      <c r="F13" s="105"/>
      <c r="G13" s="105"/>
      <c r="H13" s="105"/>
    </row>
    <row r="14" spans="1:8" ht="12.95" customHeight="1">
      <c r="B14" s="106"/>
      <c r="C14" s="106"/>
      <c r="D14" s="106"/>
      <c r="E14" s="106"/>
    </row>
    <row r="15" spans="1:8" ht="12.95" customHeight="1">
      <c r="A15" s="107"/>
      <c r="B15" s="192" t="s">
        <v>22</v>
      </c>
      <c r="C15" s="193"/>
      <c r="D15" s="194"/>
      <c r="E15" s="108" t="s">
        <v>23</v>
      </c>
      <c r="F15" s="109"/>
      <c r="G15" s="101" t="s">
        <v>24</v>
      </c>
    </row>
    <row r="16" spans="1:8" ht="12.95" customHeight="1">
      <c r="A16" s="107"/>
      <c r="B16" s="110"/>
      <c r="C16" s="101"/>
      <c r="D16" s="111"/>
      <c r="E16" s="112"/>
      <c r="F16" s="109"/>
      <c r="G16" s="101"/>
    </row>
    <row r="17" spans="1:8" ht="12.95" customHeight="1">
      <c r="A17" s="107"/>
      <c r="B17" s="113"/>
      <c r="C17" s="114"/>
      <c r="D17" s="107"/>
      <c r="E17" s="115"/>
      <c r="F17" s="116"/>
      <c r="G17" s="117" t="s">
        <v>25</v>
      </c>
      <c r="H17" s="118"/>
    </row>
    <row r="18" spans="1:8" ht="15.75" customHeight="1">
      <c r="A18" s="107"/>
      <c r="B18" s="182" t="s">
        <v>26</v>
      </c>
      <c r="C18" s="183"/>
      <c r="D18" s="184"/>
      <c r="E18" s="122"/>
      <c r="F18" s="185" t="s">
        <v>27</v>
      </c>
      <c r="G18" s="186"/>
      <c r="H18" s="186"/>
    </row>
    <row r="19" spans="1:8" ht="14.25" customHeight="1">
      <c r="A19" s="107"/>
      <c r="B19" s="182"/>
      <c r="C19" s="183"/>
      <c r="D19" s="184"/>
      <c r="E19" s="122"/>
      <c r="F19" s="187" t="s">
        <v>28</v>
      </c>
      <c r="G19" s="188"/>
      <c r="H19" s="188"/>
    </row>
    <row r="20" spans="1:8" ht="15.75" customHeight="1">
      <c r="A20" s="107"/>
      <c r="B20" s="182"/>
      <c r="C20" s="183"/>
      <c r="D20" s="184"/>
      <c r="E20" s="122"/>
      <c r="F20" s="189" t="s">
        <v>29</v>
      </c>
      <c r="G20" s="190"/>
      <c r="H20" s="190"/>
    </row>
    <row r="21" spans="1:8" ht="13.5" customHeight="1">
      <c r="A21" s="107"/>
      <c r="B21" s="182"/>
      <c r="C21" s="183"/>
      <c r="D21" s="184"/>
      <c r="E21" s="122" t="s">
        <v>30</v>
      </c>
      <c r="F21" s="109"/>
      <c r="G21" s="124"/>
    </row>
    <row r="22" spans="1:8" ht="12.75" customHeight="1">
      <c r="A22" s="107"/>
      <c r="B22" s="182"/>
      <c r="C22" s="183"/>
      <c r="D22" s="184"/>
      <c r="E22" s="125" t="s">
        <v>31</v>
      </c>
      <c r="F22" s="109"/>
      <c r="G22" s="124"/>
    </row>
    <row r="23" spans="1:8" ht="12.75" customHeight="1">
      <c r="A23" s="107"/>
      <c r="B23" s="119"/>
      <c r="C23" s="120"/>
      <c r="D23" s="121"/>
      <c r="E23" s="122"/>
      <c r="F23" s="109"/>
      <c r="G23" s="124"/>
    </row>
    <row r="24" spans="1:8" ht="12.95" customHeight="1">
      <c r="A24" s="107"/>
      <c r="B24" s="126"/>
      <c r="C24" s="127"/>
      <c r="D24" s="107"/>
      <c r="E24" s="115"/>
      <c r="F24" s="109"/>
      <c r="G24" s="123"/>
    </row>
    <row r="25" spans="1:8" ht="12.75" customHeight="1">
      <c r="A25" s="107"/>
      <c r="B25" s="182" t="s">
        <v>32</v>
      </c>
      <c r="C25" s="183"/>
      <c r="D25" s="184"/>
      <c r="E25" s="128" t="s">
        <v>33</v>
      </c>
      <c r="F25" s="129"/>
      <c r="G25" s="130"/>
      <c r="H25" s="130"/>
    </row>
    <row r="26" spans="1:8" ht="12.75" customHeight="1">
      <c r="A26" s="107"/>
      <c r="B26" s="182"/>
      <c r="C26" s="183"/>
      <c r="D26" s="184"/>
      <c r="E26" s="128" t="s">
        <v>34</v>
      </c>
      <c r="F26" s="109"/>
      <c r="G26" s="123"/>
    </row>
    <row r="27" spans="1:8" ht="12.95" customHeight="1">
      <c r="A27" s="107"/>
      <c r="B27" s="109"/>
      <c r="C27" s="105"/>
      <c r="D27" s="107"/>
      <c r="E27" s="125"/>
      <c r="F27" s="129"/>
      <c r="G27" s="130"/>
      <c r="H27" s="130"/>
    </row>
    <row r="28" spans="1:8" ht="12.95" customHeight="1">
      <c r="A28" s="107"/>
      <c r="B28" s="109"/>
      <c r="C28" s="105"/>
      <c r="D28" s="107"/>
      <c r="E28" s="125"/>
      <c r="F28" s="109"/>
      <c r="G28" s="123"/>
    </row>
    <row r="29" spans="1:8" ht="12.95" customHeight="1">
      <c r="A29" s="107"/>
      <c r="B29" s="131"/>
      <c r="C29" s="106"/>
      <c r="D29" s="132"/>
      <c r="E29" s="133"/>
      <c r="F29" s="109"/>
    </row>
    <row r="30" spans="1:8" ht="12.95" customHeight="1">
      <c r="B30" s="134"/>
      <c r="C30" s="134"/>
      <c r="D30" s="134"/>
      <c r="E30" s="134"/>
    </row>
    <row r="31" spans="1:8" ht="12" customHeight="1">
      <c r="B31" s="105"/>
      <c r="C31" s="105"/>
      <c r="D31" s="105"/>
      <c r="E31" s="105"/>
    </row>
    <row r="32" spans="1:8" ht="12.75" hidden="1" customHeight="1">
      <c r="B32" s="105"/>
      <c r="C32" s="105"/>
      <c r="D32" s="105"/>
      <c r="E32" s="105"/>
    </row>
    <row r="33" spans="1:9" ht="12.95" customHeight="1">
      <c r="B33" s="105"/>
      <c r="C33" s="105"/>
      <c r="D33" s="105"/>
      <c r="E33" s="105"/>
    </row>
    <row r="34" spans="1:9" ht="6" customHeight="1">
      <c r="B34" s="105"/>
      <c r="C34" s="105"/>
      <c r="D34" s="105"/>
      <c r="E34" s="105"/>
    </row>
    <row r="35" spans="1:9" ht="12.75" hidden="1" customHeight="1">
      <c r="B35" s="105"/>
      <c r="C35" s="105"/>
      <c r="D35" s="105"/>
      <c r="E35" s="105"/>
    </row>
    <row r="37" spans="1:9" ht="12.95" customHeight="1">
      <c r="B37" s="106"/>
      <c r="C37" s="106"/>
      <c r="D37" s="106"/>
      <c r="E37" s="106"/>
      <c r="F37" s="106"/>
      <c r="G37" s="106"/>
      <c r="H37" s="106"/>
    </row>
    <row r="38" spans="1:9" ht="12.95" customHeight="1">
      <c r="A38" s="107"/>
      <c r="B38" s="135" t="s">
        <v>35</v>
      </c>
      <c r="C38" s="136"/>
      <c r="D38" s="134"/>
      <c r="E38" s="134"/>
      <c r="F38" s="134"/>
      <c r="G38" s="134"/>
      <c r="H38" s="137"/>
      <c r="I38" s="105"/>
    </row>
    <row r="39" spans="1:9" ht="12.95" customHeight="1">
      <c r="A39" s="107"/>
      <c r="B39" s="109"/>
      <c r="C39" s="105"/>
      <c r="D39" s="105"/>
      <c r="E39" s="105"/>
      <c r="F39" s="105"/>
      <c r="G39" s="105"/>
      <c r="H39" s="107"/>
      <c r="I39" s="105"/>
    </row>
    <row r="40" spans="1:9" ht="12.95" customHeight="1">
      <c r="A40" s="107"/>
      <c r="B40" s="202" t="s">
        <v>36</v>
      </c>
      <c r="C40" s="203"/>
      <c r="D40" s="204" t="s">
        <v>399</v>
      </c>
      <c r="E40" s="204"/>
      <c r="F40" s="204"/>
      <c r="G40" s="204"/>
      <c r="H40" s="205"/>
      <c r="I40" s="105"/>
    </row>
    <row r="41" spans="1:9" ht="12.95" customHeight="1">
      <c r="A41" s="107"/>
      <c r="B41" s="109"/>
      <c r="C41" s="105"/>
      <c r="D41" s="134"/>
      <c r="E41" s="134"/>
      <c r="F41" s="134"/>
      <c r="G41" s="134"/>
      <c r="H41" s="137"/>
      <c r="I41" s="105"/>
    </row>
    <row r="42" spans="1:9" ht="12.95" customHeight="1">
      <c r="A42" s="107"/>
      <c r="B42" s="129" t="s">
        <v>37</v>
      </c>
      <c r="C42" s="130"/>
      <c r="D42" s="206" t="s">
        <v>400</v>
      </c>
      <c r="E42" s="204"/>
      <c r="F42" s="204"/>
      <c r="G42" s="204"/>
      <c r="H42" s="205"/>
      <c r="I42" s="105"/>
    </row>
    <row r="43" spans="1:9" ht="12.95" customHeight="1">
      <c r="A43" s="107"/>
      <c r="B43" s="109"/>
      <c r="C43" s="105"/>
      <c r="D43" s="105"/>
      <c r="E43" s="105"/>
      <c r="F43" s="105"/>
      <c r="G43" s="105"/>
      <c r="H43" s="107"/>
      <c r="I43" s="105"/>
    </row>
    <row r="44" spans="1:9" ht="12.95" customHeight="1">
      <c r="A44" s="107"/>
      <c r="B44" s="207"/>
      <c r="C44" s="208"/>
      <c r="D44" s="208"/>
      <c r="E44" s="208"/>
      <c r="F44" s="208"/>
      <c r="G44" s="208"/>
      <c r="H44" s="209"/>
    </row>
    <row r="45" spans="1:9" ht="12.75" customHeight="1">
      <c r="A45" s="107"/>
      <c r="B45" s="199" t="s">
        <v>38</v>
      </c>
      <c r="C45" s="200"/>
      <c r="D45" s="200"/>
      <c r="E45" s="200"/>
      <c r="F45" s="200"/>
      <c r="G45" s="200"/>
      <c r="H45" s="201"/>
    </row>
    <row r="46" spans="1:9" ht="12.95" customHeight="1">
      <c r="A46" s="107"/>
      <c r="B46" s="109"/>
      <c r="C46" s="105"/>
      <c r="D46" s="105"/>
      <c r="E46" s="105"/>
      <c r="F46" s="105"/>
      <c r="G46" s="105"/>
      <c r="H46" s="107"/>
      <c r="I46" s="105"/>
    </row>
    <row r="47" spans="1:9" ht="12.95" customHeight="1">
      <c r="A47" s="107"/>
      <c r="B47" s="196" t="s">
        <v>401</v>
      </c>
      <c r="C47" s="197"/>
      <c r="D47" s="197"/>
      <c r="E47" s="197"/>
      <c r="F47" s="197"/>
      <c r="G47" s="197"/>
      <c r="H47" s="198"/>
      <c r="I47" s="105"/>
    </row>
    <row r="48" spans="1:9" ht="12.95" customHeight="1">
      <c r="A48" s="107"/>
      <c r="B48" s="199" t="s">
        <v>39</v>
      </c>
      <c r="C48" s="200"/>
      <c r="D48" s="200"/>
      <c r="E48" s="200"/>
      <c r="F48" s="200"/>
      <c r="G48" s="200"/>
      <c r="H48" s="201"/>
      <c r="I48" s="105"/>
    </row>
    <row r="49" spans="1:9" ht="12.95" customHeight="1">
      <c r="A49" s="107"/>
      <c r="B49" s="131"/>
      <c r="C49" s="106"/>
      <c r="D49" s="106"/>
      <c r="E49" s="106"/>
      <c r="F49" s="106"/>
      <c r="G49" s="106"/>
      <c r="H49" s="132"/>
      <c r="I49" s="105"/>
    </row>
    <row r="50" spans="1:9" ht="12.95" customHeight="1">
      <c r="B50" s="134"/>
      <c r="C50" s="134"/>
      <c r="D50" s="134"/>
      <c r="E50" s="134"/>
      <c r="F50" s="134"/>
      <c r="G50" s="134"/>
      <c r="H50" s="134"/>
    </row>
  </sheetData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honeticPr fontId="30" type="noConversion"/>
  <pageMargins left="0.9448818897637796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&amp;C&amp;L3D04F504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Normal="100" zoomScaleSheetLayoutView="100" workbookViewId="0">
      <selection activeCell="A55" sqref="A55:IV673"/>
    </sheetView>
  </sheetViews>
  <sheetFormatPr defaultColWidth="9.42578125" defaultRowHeight="12.75"/>
  <cols>
    <col min="1" max="1" width="4.7109375" style="73" customWidth="1"/>
    <col min="2" max="2" width="39" style="73" customWidth="1"/>
    <col min="3" max="3" width="8.7109375" style="73" customWidth="1"/>
    <col min="4" max="4" width="9.42578125" style="73"/>
    <col min="5" max="5" width="13.28515625" style="73" customWidth="1"/>
    <col min="6" max="7" width="11.42578125" style="73" customWidth="1"/>
    <col min="8" max="8" width="12.85546875" style="73" customWidth="1"/>
    <col min="9" max="9" width="10.28515625" style="73" customWidth="1"/>
    <col min="10" max="16384" width="9.42578125" style="73"/>
  </cols>
  <sheetData>
    <row r="1" spans="1:12" ht="37.5" customHeight="1">
      <c r="A1" s="344" t="s">
        <v>218</v>
      </c>
      <c r="B1" s="344"/>
      <c r="C1" s="344"/>
      <c r="D1" s="344"/>
      <c r="E1" s="344"/>
      <c r="F1" s="344"/>
      <c r="G1" s="344"/>
      <c r="H1" s="344"/>
      <c r="I1" s="344"/>
      <c r="J1" s="156"/>
    </row>
    <row r="2" spans="1:12">
      <c r="A2" s="269" t="s">
        <v>68</v>
      </c>
      <c r="B2" s="270" t="s">
        <v>270</v>
      </c>
      <c r="C2" s="238" t="s">
        <v>209</v>
      </c>
      <c r="D2" s="238" t="s">
        <v>210</v>
      </c>
      <c r="E2" s="238" t="s">
        <v>113</v>
      </c>
      <c r="F2" s="238" t="s">
        <v>211</v>
      </c>
      <c r="G2" s="246" t="s">
        <v>208</v>
      </c>
      <c r="H2" s="246"/>
      <c r="I2" s="246"/>
      <c r="J2" s="246"/>
    </row>
    <row r="3" spans="1:12" ht="48" customHeight="1">
      <c r="A3" s="269"/>
      <c r="B3" s="271"/>
      <c r="C3" s="239"/>
      <c r="D3" s="239"/>
      <c r="E3" s="239"/>
      <c r="F3" s="239"/>
      <c r="G3" s="238" t="s">
        <v>94</v>
      </c>
      <c r="H3" s="238" t="s">
        <v>112</v>
      </c>
      <c r="I3" s="241" t="s">
        <v>302</v>
      </c>
      <c r="J3" s="273"/>
    </row>
    <row r="4" spans="1:12" ht="18" customHeight="1">
      <c r="A4" s="269"/>
      <c r="B4" s="272"/>
      <c r="C4" s="240"/>
      <c r="D4" s="240"/>
      <c r="E4" s="240"/>
      <c r="F4" s="240"/>
      <c r="G4" s="240"/>
      <c r="H4" s="240"/>
      <c r="I4" s="71" t="s">
        <v>176</v>
      </c>
      <c r="J4" s="71" t="s">
        <v>62</v>
      </c>
    </row>
    <row r="5" spans="1:12">
      <c r="A5" s="17" t="s">
        <v>187</v>
      </c>
      <c r="B5" s="17" t="s">
        <v>188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</row>
    <row r="6" spans="1:12" s="144" customFormat="1" ht="12.95" customHeight="1">
      <c r="A6" s="149" t="s">
        <v>315</v>
      </c>
      <c r="B6" s="150" t="s">
        <v>316</v>
      </c>
      <c r="C6" s="142"/>
      <c r="D6" s="143"/>
      <c r="E6" s="143"/>
      <c r="F6" s="143"/>
      <c r="G6" s="143"/>
      <c r="H6" s="143"/>
      <c r="I6" s="143"/>
      <c r="J6" s="143"/>
      <c r="L6" s="144">
        <v>1</v>
      </c>
    </row>
    <row r="7" spans="1:12" s="144" customFormat="1" ht="12.95" customHeight="1">
      <c r="A7" s="140" t="s">
        <v>345</v>
      </c>
      <c r="B7" s="141" t="s">
        <v>317</v>
      </c>
      <c r="C7" s="142">
        <f t="shared" ref="C7:C54" si="0">D7+E7+F7</f>
        <v>9</v>
      </c>
      <c r="D7" s="143">
        <v>3</v>
      </c>
      <c r="E7" s="143"/>
      <c r="F7" s="143">
        <v>6</v>
      </c>
      <c r="G7" s="143">
        <v>5</v>
      </c>
      <c r="H7" s="143"/>
      <c r="I7" s="143">
        <v>1</v>
      </c>
      <c r="J7" s="143"/>
    </row>
    <row r="8" spans="1:12" s="144" customFormat="1" ht="12.95" customHeight="1">
      <c r="A8" s="140" t="s">
        <v>346</v>
      </c>
      <c r="B8" s="141" t="s">
        <v>318</v>
      </c>
      <c r="C8" s="142">
        <f t="shared" si="0"/>
        <v>2</v>
      </c>
      <c r="D8" s="143"/>
      <c r="E8" s="143"/>
      <c r="F8" s="143">
        <v>2</v>
      </c>
      <c r="G8" s="143">
        <v>2</v>
      </c>
      <c r="H8" s="143"/>
      <c r="I8" s="143"/>
      <c r="J8" s="143"/>
    </row>
    <row r="9" spans="1:12" s="144" customFormat="1" ht="12.95" customHeight="1">
      <c r="A9" s="140" t="s">
        <v>347</v>
      </c>
      <c r="B9" s="141" t="s">
        <v>319</v>
      </c>
      <c r="C9" s="142">
        <f t="shared" si="0"/>
        <v>19</v>
      </c>
      <c r="D9" s="143">
        <v>13</v>
      </c>
      <c r="E9" s="143">
        <v>1</v>
      </c>
      <c r="F9" s="143">
        <v>5</v>
      </c>
      <c r="G9" s="143">
        <v>5</v>
      </c>
      <c r="H9" s="143"/>
      <c r="I9" s="143"/>
      <c r="J9" s="143"/>
    </row>
    <row r="10" spans="1:12" s="144" customFormat="1" ht="12.95" customHeight="1">
      <c r="A10" s="140" t="s">
        <v>348</v>
      </c>
      <c r="B10" s="141" t="s">
        <v>320</v>
      </c>
      <c r="C10" s="142">
        <f t="shared" si="0"/>
        <v>6</v>
      </c>
      <c r="D10" s="143"/>
      <c r="E10" s="143"/>
      <c r="F10" s="143">
        <v>6</v>
      </c>
      <c r="G10" s="143">
        <v>5</v>
      </c>
      <c r="H10" s="143">
        <v>1</v>
      </c>
      <c r="I10" s="143"/>
      <c r="J10" s="143"/>
    </row>
    <row r="11" spans="1:12" s="144" customFormat="1" ht="12.95" customHeight="1">
      <c r="A11" s="140" t="s">
        <v>349</v>
      </c>
      <c r="B11" s="141" t="s">
        <v>321</v>
      </c>
      <c r="C11" s="142">
        <f t="shared" si="0"/>
        <v>0</v>
      </c>
      <c r="D11" s="143"/>
      <c r="E11" s="143"/>
      <c r="F11" s="143"/>
      <c r="G11" s="143"/>
      <c r="H11" s="143"/>
      <c r="I11" s="143"/>
      <c r="J11" s="143"/>
    </row>
    <row r="12" spans="1:12" s="144" customFormat="1" ht="12.95" customHeight="1">
      <c r="A12" s="140" t="s">
        <v>350</v>
      </c>
      <c r="B12" s="141" t="s">
        <v>322</v>
      </c>
      <c r="C12" s="142">
        <f t="shared" si="0"/>
        <v>11</v>
      </c>
      <c r="D12" s="143">
        <v>3</v>
      </c>
      <c r="E12" s="143"/>
      <c r="F12" s="143">
        <v>8</v>
      </c>
      <c r="G12" s="143">
        <v>8</v>
      </c>
      <c r="H12" s="143"/>
      <c r="I12" s="143"/>
      <c r="J12" s="143"/>
    </row>
    <row r="13" spans="1:12" s="144" customFormat="1" ht="12.95" customHeight="1">
      <c r="A13" s="140" t="s">
        <v>351</v>
      </c>
      <c r="B13" s="141" t="s">
        <v>323</v>
      </c>
      <c r="C13" s="142">
        <f t="shared" si="0"/>
        <v>5</v>
      </c>
      <c r="D13" s="143">
        <v>5</v>
      </c>
      <c r="E13" s="143"/>
      <c r="F13" s="143"/>
      <c r="G13" s="143"/>
      <c r="H13" s="143"/>
      <c r="I13" s="143"/>
      <c r="J13" s="143"/>
    </row>
    <row r="14" spans="1:12" s="144" customFormat="1" ht="12.95" customHeight="1">
      <c r="A14" s="140" t="s">
        <v>352</v>
      </c>
      <c r="B14" s="141" t="s">
        <v>324</v>
      </c>
      <c r="C14" s="142">
        <f t="shared" si="0"/>
        <v>20</v>
      </c>
      <c r="D14" s="143">
        <v>14</v>
      </c>
      <c r="E14" s="143">
        <v>1</v>
      </c>
      <c r="F14" s="143">
        <v>5</v>
      </c>
      <c r="G14" s="143">
        <v>4</v>
      </c>
      <c r="H14" s="143"/>
      <c r="I14" s="143">
        <v>1</v>
      </c>
      <c r="J14" s="143"/>
    </row>
    <row r="15" spans="1:12" s="144" customFormat="1" ht="12.95" customHeight="1">
      <c r="A15" s="140" t="s">
        <v>353</v>
      </c>
      <c r="B15" s="141" t="s">
        <v>325</v>
      </c>
      <c r="C15" s="142">
        <f t="shared" si="0"/>
        <v>0</v>
      </c>
      <c r="D15" s="143"/>
      <c r="E15" s="143"/>
      <c r="F15" s="143"/>
      <c r="G15" s="143"/>
      <c r="H15" s="143"/>
      <c r="I15" s="143"/>
      <c r="J15" s="143"/>
    </row>
    <row r="16" spans="1:12" s="144" customFormat="1" ht="12.95" customHeight="1">
      <c r="A16" s="140" t="s">
        <v>354</v>
      </c>
      <c r="B16" s="141" t="s">
        <v>326</v>
      </c>
      <c r="C16" s="142">
        <f t="shared" si="0"/>
        <v>3</v>
      </c>
      <c r="D16" s="143">
        <v>2</v>
      </c>
      <c r="E16" s="143"/>
      <c r="F16" s="143">
        <v>1</v>
      </c>
      <c r="G16" s="143">
        <v>1</v>
      </c>
      <c r="H16" s="143"/>
      <c r="I16" s="143"/>
      <c r="J16" s="143"/>
    </row>
    <row r="17" spans="1:10" s="144" customFormat="1" ht="12.95" customHeight="1">
      <c r="A17" s="140" t="s">
        <v>355</v>
      </c>
      <c r="B17" s="141" t="s">
        <v>0</v>
      </c>
      <c r="C17" s="142">
        <f t="shared" si="0"/>
        <v>7</v>
      </c>
      <c r="D17" s="143">
        <v>4</v>
      </c>
      <c r="E17" s="143"/>
      <c r="F17" s="143">
        <v>3</v>
      </c>
      <c r="G17" s="143">
        <v>3</v>
      </c>
      <c r="H17" s="143"/>
      <c r="I17" s="143"/>
      <c r="J17" s="143"/>
    </row>
    <row r="18" spans="1:10" s="144" customFormat="1" ht="12.95" customHeight="1">
      <c r="A18" s="140" t="s">
        <v>356</v>
      </c>
      <c r="B18" s="141" t="s">
        <v>1</v>
      </c>
      <c r="C18" s="142">
        <f t="shared" si="0"/>
        <v>22</v>
      </c>
      <c r="D18" s="143">
        <v>9</v>
      </c>
      <c r="E18" s="143"/>
      <c r="F18" s="143">
        <v>13</v>
      </c>
      <c r="G18" s="143">
        <v>11</v>
      </c>
      <c r="H18" s="143">
        <v>1</v>
      </c>
      <c r="I18" s="143">
        <v>1</v>
      </c>
      <c r="J18" s="143"/>
    </row>
    <row r="19" spans="1:10" s="144" customFormat="1" ht="12.95" customHeight="1">
      <c r="A19" s="140" t="s">
        <v>357</v>
      </c>
      <c r="B19" s="141" t="s">
        <v>2</v>
      </c>
      <c r="C19" s="142">
        <f t="shared" si="0"/>
        <v>18</v>
      </c>
      <c r="D19" s="143">
        <v>18</v>
      </c>
      <c r="E19" s="143"/>
      <c r="F19" s="143"/>
      <c r="G19" s="143"/>
      <c r="H19" s="143"/>
      <c r="I19" s="143"/>
      <c r="J19" s="143"/>
    </row>
    <row r="20" spans="1:10" s="144" customFormat="1" ht="12.95" customHeight="1">
      <c r="A20" s="140" t="s">
        <v>358</v>
      </c>
      <c r="B20" s="141" t="s">
        <v>327</v>
      </c>
      <c r="C20" s="142">
        <f t="shared" si="0"/>
        <v>11</v>
      </c>
      <c r="D20" s="143">
        <v>8</v>
      </c>
      <c r="E20" s="143">
        <v>1</v>
      </c>
      <c r="F20" s="143">
        <v>2</v>
      </c>
      <c r="G20" s="143">
        <v>2</v>
      </c>
      <c r="H20" s="143"/>
      <c r="I20" s="143"/>
      <c r="J20" s="143"/>
    </row>
    <row r="21" spans="1:10" s="144" customFormat="1" ht="12.95" customHeight="1">
      <c r="A21" s="140" t="s">
        <v>359</v>
      </c>
      <c r="B21" s="141" t="s">
        <v>3</v>
      </c>
      <c r="C21" s="142">
        <f t="shared" si="0"/>
        <v>9</v>
      </c>
      <c r="D21" s="143">
        <v>8</v>
      </c>
      <c r="E21" s="143"/>
      <c r="F21" s="143">
        <v>1</v>
      </c>
      <c r="G21" s="143">
        <v>1</v>
      </c>
      <c r="H21" s="143"/>
      <c r="I21" s="143"/>
      <c r="J21" s="143"/>
    </row>
    <row r="22" spans="1:10" s="144" customFormat="1" ht="12.95" customHeight="1">
      <c r="A22" s="140" t="s">
        <v>360</v>
      </c>
      <c r="B22" s="141" t="s">
        <v>4</v>
      </c>
      <c r="C22" s="142">
        <f t="shared" si="0"/>
        <v>3</v>
      </c>
      <c r="D22" s="143">
        <v>3</v>
      </c>
      <c r="E22" s="143"/>
      <c r="F22" s="143"/>
      <c r="G22" s="143"/>
      <c r="H22" s="143"/>
      <c r="I22" s="143"/>
      <c r="J22" s="143"/>
    </row>
    <row r="23" spans="1:10" s="144" customFormat="1" ht="12.95" customHeight="1">
      <c r="A23" s="140" t="s">
        <v>361</v>
      </c>
      <c r="B23" s="141" t="s">
        <v>5</v>
      </c>
      <c r="C23" s="142">
        <f t="shared" si="0"/>
        <v>16</v>
      </c>
      <c r="D23" s="143">
        <v>5</v>
      </c>
      <c r="E23" s="143"/>
      <c r="F23" s="143">
        <v>11</v>
      </c>
      <c r="G23" s="143">
        <v>7</v>
      </c>
      <c r="H23" s="143">
        <v>3</v>
      </c>
      <c r="I23" s="143">
        <v>1</v>
      </c>
      <c r="J23" s="143"/>
    </row>
    <row r="24" spans="1:10" s="144" customFormat="1" ht="12.95" customHeight="1">
      <c r="A24" s="140" t="s">
        <v>362</v>
      </c>
      <c r="B24" s="141" t="s">
        <v>6</v>
      </c>
      <c r="C24" s="142">
        <f t="shared" si="0"/>
        <v>14</v>
      </c>
      <c r="D24" s="143">
        <v>6</v>
      </c>
      <c r="E24" s="143"/>
      <c r="F24" s="143">
        <v>8</v>
      </c>
      <c r="G24" s="143">
        <v>7</v>
      </c>
      <c r="H24" s="143">
        <v>1</v>
      </c>
      <c r="I24" s="143"/>
      <c r="J24" s="143"/>
    </row>
    <row r="25" spans="1:10" s="144" customFormat="1" ht="12.95" customHeight="1">
      <c r="A25" s="140" t="s">
        <v>363</v>
      </c>
      <c r="B25" s="141" t="s">
        <v>7</v>
      </c>
      <c r="C25" s="142">
        <f t="shared" si="0"/>
        <v>56</v>
      </c>
      <c r="D25" s="143">
        <v>35</v>
      </c>
      <c r="E25" s="143"/>
      <c r="F25" s="143">
        <v>21</v>
      </c>
      <c r="G25" s="143">
        <v>17</v>
      </c>
      <c r="H25" s="143"/>
      <c r="I25" s="143">
        <v>4</v>
      </c>
      <c r="J25" s="143"/>
    </row>
    <row r="26" spans="1:10" s="144" customFormat="1" ht="12.95" customHeight="1">
      <c r="A26" s="140" t="s">
        <v>364</v>
      </c>
      <c r="B26" s="141" t="s">
        <v>8</v>
      </c>
      <c r="C26" s="142">
        <f t="shared" si="0"/>
        <v>3</v>
      </c>
      <c r="D26" s="143">
        <v>2</v>
      </c>
      <c r="E26" s="143"/>
      <c r="F26" s="143">
        <v>1</v>
      </c>
      <c r="G26" s="143">
        <v>1</v>
      </c>
      <c r="H26" s="143"/>
      <c r="I26" s="143"/>
      <c r="J26" s="143"/>
    </row>
    <row r="27" spans="1:10" s="144" customFormat="1" ht="12.95" customHeight="1">
      <c r="A27" s="140" t="s">
        <v>365</v>
      </c>
      <c r="B27" s="141" t="s">
        <v>328</v>
      </c>
      <c r="C27" s="142">
        <f t="shared" si="0"/>
        <v>8</v>
      </c>
      <c r="D27" s="143">
        <v>1</v>
      </c>
      <c r="E27" s="143">
        <v>1</v>
      </c>
      <c r="F27" s="143">
        <v>6</v>
      </c>
      <c r="G27" s="143">
        <v>6</v>
      </c>
      <c r="H27" s="143"/>
      <c r="I27" s="143"/>
      <c r="J27" s="143"/>
    </row>
    <row r="28" spans="1:10" s="144" customFormat="1" ht="12.95" customHeight="1">
      <c r="A28" s="140" t="s">
        <v>366</v>
      </c>
      <c r="B28" s="141" t="s">
        <v>9</v>
      </c>
      <c r="C28" s="142">
        <f t="shared" si="0"/>
        <v>51</v>
      </c>
      <c r="D28" s="143">
        <v>31</v>
      </c>
      <c r="E28" s="143">
        <v>2</v>
      </c>
      <c r="F28" s="143">
        <v>18</v>
      </c>
      <c r="G28" s="143">
        <v>11</v>
      </c>
      <c r="H28" s="143"/>
      <c r="I28" s="143">
        <v>6</v>
      </c>
      <c r="J28" s="143"/>
    </row>
    <row r="29" spans="1:10" s="144" customFormat="1" ht="12.95" customHeight="1">
      <c r="A29" s="140" t="s">
        <v>367</v>
      </c>
      <c r="B29" s="141" t="s">
        <v>329</v>
      </c>
      <c r="C29" s="142">
        <f t="shared" si="0"/>
        <v>0</v>
      </c>
      <c r="D29" s="143"/>
      <c r="E29" s="143"/>
      <c r="F29" s="143"/>
      <c r="G29" s="143"/>
      <c r="H29" s="143"/>
      <c r="I29" s="143"/>
      <c r="J29" s="143"/>
    </row>
    <row r="30" spans="1:10" s="144" customFormat="1" ht="12.95" customHeight="1">
      <c r="A30" s="140" t="s">
        <v>368</v>
      </c>
      <c r="B30" s="141" t="s">
        <v>10</v>
      </c>
      <c r="C30" s="142">
        <f t="shared" si="0"/>
        <v>4</v>
      </c>
      <c r="D30" s="143">
        <v>3</v>
      </c>
      <c r="E30" s="143"/>
      <c r="F30" s="143">
        <v>1</v>
      </c>
      <c r="G30" s="143">
        <v>1</v>
      </c>
      <c r="H30" s="143"/>
      <c r="I30" s="143"/>
      <c r="J30" s="143"/>
    </row>
    <row r="31" spans="1:10" s="144" customFormat="1" ht="12.95" customHeight="1">
      <c r="A31" s="140" t="s">
        <v>369</v>
      </c>
      <c r="B31" s="141" t="s">
        <v>330</v>
      </c>
      <c r="C31" s="142">
        <f t="shared" si="0"/>
        <v>1</v>
      </c>
      <c r="D31" s="143">
        <v>1</v>
      </c>
      <c r="E31" s="143"/>
      <c r="F31" s="143"/>
      <c r="G31" s="143"/>
      <c r="H31" s="143"/>
      <c r="I31" s="143"/>
      <c r="J31" s="143"/>
    </row>
    <row r="32" spans="1:10" s="144" customFormat="1" ht="12.95" customHeight="1">
      <c r="A32" s="140" t="s">
        <v>370</v>
      </c>
      <c r="B32" s="141" t="s">
        <v>331</v>
      </c>
      <c r="C32" s="142">
        <f t="shared" si="0"/>
        <v>4</v>
      </c>
      <c r="D32" s="143">
        <v>1</v>
      </c>
      <c r="E32" s="143"/>
      <c r="F32" s="143">
        <v>3</v>
      </c>
      <c r="G32" s="143">
        <v>3</v>
      </c>
      <c r="H32" s="143"/>
      <c r="I32" s="143"/>
      <c r="J32" s="143"/>
    </row>
    <row r="33" spans="1:10" s="144" customFormat="1" ht="12.95" customHeight="1">
      <c r="A33" s="140" t="s">
        <v>371</v>
      </c>
      <c r="B33" s="141" t="s">
        <v>332</v>
      </c>
      <c r="C33" s="142">
        <f t="shared" si="0"/>
        <v>15</v>
      </c>
      <c r="D33" s="143">
        <v>5</v>
      </c>
      <c r="E33" s="143"/>
      <c r="F33" s="143">
        <v>10</v>
      </c>
      <c r="G33" s="143">
        <v>9</v>
      </c>
      <c r="H33" s="143"/>
      <c r="I33" s="143">
        <v>1</v>
      </c>
      <c r="J33" s="143"/>
    </row>
    <row r="34" spans="1:10" s="144" customFormat="1" ht="12.95" customHeight="1">
      <c r="A34" s="140" t="s">
        <v>372</v>
      </c>
      <c r="B34" s="141" t="s">
        <v>333</v>
      </c>
      <c r="C34" s="142">
        <f t="shared" si="0"/>
        <v>17</v>
      </c>
      <c r="D34" s="143">
        <v>13</v>
      </c>
      <c r="E34" s="143">
        <v>2</v>
      </c>
      <c r="F34" s="143">
        <v>2</v>
      </c>
      <c r="G34" s="143"/>
      <c r="H34" s="143"/>
      <c r="I34" s="143">
        <v>2</v>
      </c>
      <c r="J34" s="143"/>
    </row>
    <row r="35" spans="1:10" s="144" customFormat="1" ht="12.95" customHeight="1">
      <c r="A35" s="140" t="s">
        <v>373</v>
      </c>
      <c r="B35" s="141" t="s">
        <v>334</v>
      </c>
      <c r="C35" s="142">
        <f t="shared" si="0"/>
        <v>12</v>
      </c>
      <c r="D35" s="143">
        <v>7</v>
      </c>
      <c r="E35" s="143"/>
      <c r="F35" s="143">
        <v>5</v>
      </c>
      <c r="G35" s="143">
        <v>5</v>
      </c>
      <c r="H35" s="143"/>
      <c r="I35" s="143"/>
      <c r="J35" s="143"/>
    </row>
    <row r="36" spans="1:10" s="144" customFormat="1" ht="12.95" customHeight="1">
      <c r="A36" s="140" t="s">
        <v>374</v>
      </c>
      <c r="B36" s="141" t="s">
        <v>11</v>
      </c>
      <c r="C36" s="142">
        <f t="shared" si="0"/>
        <v>2</v>
      </c>
      <c r="D36" s="143">
        <v>2</v>
      </c>
      <c r="E36" s="143"/>
      <c r="F36" s="143"/>
      <c r="G36" s="143"/>
      <c r="H36" s="143"/>
      <c r="I36" s="143"/>
      <c r="J36" s="143"/>
    </row>
    <row r="37" spans="1:10" s="144" customFormat="1" ht="12.95" customHeight="1">
      <c r="A37" s="140" t="s">
        <v>375</v>
      </c>
      <c r="B37" s="141" t="s">
        <v>12</v>
      </c>
      <c r="C37" s="142">
        <f t="shared" si="0"/>
        <v>1</v>
      </c>
      <c r="D37" s="143"/>
      <c r="E37" s="143"/>
      <c r="F37" s="143">
        <v>1</v>
      </c>
      <c r="G37" s="143">
        <v>1</v>
      </c>
      <c r="H37" s="143"/>
      <c r="I37" s="143"/>
      <c r="J37" s="143"/>
    </row>
    <row r="38" spans="1:10" s="144" customFormat="1" ht="12.95" customHeight="1">
      <c r="A38" s="140" t="s">
        <v>376</v>
      </c>
      <c r="B38" s="141" t="s">
        <v>335</v>
      </c>
      <c r="C38" s="142">
        <f t="shared" si="0"/>
        <v>3</v>
      </c>
      <c r="D38" s="143">
        <v>2</v>
      </c>
      <c r="E38" s="143"/>
      <c r="F38" s="143">
        <v>1</v>
      </c>
      <c r="G38" s="143">
        <v>1</v>
      </c>
      <c r="H38" s="143"/>
      <c r="I38" s="143"/>
      <c r="J38" s="143"/>
    </row>
    <row r="39" spans="1:10" s="144" customFormat="1" ht="12.95" customHeight="1">
      <c r="A39" s="140" t="s">
        <v>377</v>
      </c>
      <c r="B39" s="141" t="s">
        <v>336</v>
      </c>
      <c r="C39" s="142">
        <f t="shared" si="0"/>
        <v>3</v>
      </c>
      <c r="D39" s="143">
        <v>2</v>
      </c>
      <c r="E39" s="143"/>
      <c r="F39" s="143">
        <v>1</v>
      </c>
      <c r="G39" s="143">
        <v>1</v>
      </c>
      <c r="H39" s="143"/>
      <c r="I39" s="143"/>
      <c r="J39" s="143"/>
    </row>
    <row r="40" spans="1:10" s="144" customFormat="1" ht="12.95" customHeight="1">
      <c r="A40" s="140" t="s">
        <v>378</v>
      </c>
      <c r="B40" s="141" t="s">
        <v>337</v>
      </c>
      <c r="C40" s="142">
        <f t="shared" si="0"/>
        <v>29</v>
      </c>
      <c r="D40" s="143">
        <v>25</v>
      </c>
      <c r="E40" s="143">
        <v>3</v>
      </c>
      <c r="F40" s="143">
        <v>1</v>
      </c>
      <c r="G40" s="143">
        <v>1</v>
      </c>
      <c r="H40" s="143"/>
      <c r="I40" s="143"/>
      <c r="J40" s="143"/>
    </row>
    <row r="41" spans="1:10" s="144" customFormat="1" ht="12.95" customHeight="1">
      <c r="A41" s="140" t="s">
        <v>379</v>
      </c>
      <c r="B41" s="141" t="s">
        <v>13</v>
      </c>
      <c r="C41" s="142">
        <f t="shared" si="0"/>
        <v>20</v>
      </c>
      <c r="D41" s="143">
        <v>8</v>
      </c>
      <c r="E41" s="143">
        <v>1</v>
      </c>
      <c r="F41" s="143">
        <v>11</v>
      </c>
      <c r="G41" s="143">
        <v>11</v>
      </c>
      <c r="H41" s="143"/>
      <c r="I41" s="143"/>
      <c r="J41" s="143"/>
    </row>
    <row r="42" spans="1:10" s="144" customFormat="1" ht="12.95" customHeight="1">
      <c r="A42" s="140" t="s">
        <v>380</v>
      </c>
      <c r="B42" s="141" t="s">
        <v>14</v>
      </c>
      <c r="C42" s="142">
        <f t="shared" si="0"/>
        <v>7</v>
      </c>
      <c r="D42" s="143">
        <v>7</v>
      </c>
      <c r="E42" s="143"/>
      <c r="F42" s="143"/>
      <c r="G42" s="143"/>
      <c r="H42" s="143"/>
      <c r="I42" s="143"/>
      <c r="J42" s="143"/>
    </row>
    <row r="43" spans="1:10" s="144" customFormat="1" ht="12.95" customHeight="1">
      <c r="A43" s="140" t="s">
        <v>381</v>
      </c>
      <c r="B43" s="141" t="s">
        <v>338</v>
      </c>
      <c r="C43" s="142">
        <f t="shared" si="0"/>
        <v>60</v>
      </c>
      <c r="D43" s="143">
        <v>37</v>
      </c>
      <c r="E43" s="143">
        <v>10</v>
      </c>
      <c r="F43" s="143">
        <v>13</v>
      </c>
      <c r="G43" s="143">
        <v>10</v>
      </c>
      <c r="H43" s="143"/>
      <c r="I43" s="143">
        <v>3</v>
      </c>
      <c r="J43" s="143"/>
    </row>
    <row r="44" spans="1:10" s="144" customFormat="1" ht="12.95" customHeight="1">
      <c r="A44" s="140" t="s">
        <v>382</v>
      </c>
      <c r="B44" s="141" t="s">
        <v>339</v>
      </c>
      <c r="C44" s="142">
        <f t="shared" si="0"/>
        <v>67</v>
      </c>
      <c r="D44" s="143">
        <v>56</v>
      </c>
      <c r="E44" s="143">
        <v>1</v>
      </c>
      <c r="F44" s="143">
        <v>10</v>
      </c>
      <c r="G44" s="143">
        <v>10</v>
      </c>
      <c r="H44" s="143"/>
      <c r="I44" s="143"/>
      <c r="J44" s="143"/>
    </row>
    <row r="45" spans="1:10" s="144" customFormat="1" ht="12.95" customHeight="1">
      <c r="A45" s="140" t="s">
        <v>383</v>
      </c>
      <c r="B45" s="141" t="s">
        <v>15</v>
      </c>
      <c r="C45" s="142">
        <f t="shared" si="0"/>
        <v>20</v>
      </c>
      <c r="D45" s="143">
        <v>10</v>
      </c>
      <c r="E45" s="143">
        <v>1</v>
      </c>
      <c r="F45" s="143">
        <v>9</v>
      </c>
      <c r="G45" s="143">
        <v>7</v>
      </c>
      <c r="H45" s="143">
        <v>1</v>
      </c>
      <c r="I45" s="143">
        <v>1</v>
      </c>
      <c r="J45" s="143"/>
    </row>
    <row r="46" spans="1:10" s="144" customFormat="1" ht="12.95" customHeight="1">
      <c r="A46" s="140" t="s">
        <v>384</v>
      </c>
      <c r="B46" s="141" t="s">
        <v>340</v>
      </c>
      <c r="C46" s="142">
        <f t="shared" si="0"/>
        <v>2</v>
      </c>
      <c r="D46" s="143">
        <v>1</v>
      </c>
      <c r="E46" s="143"/>
      <c r="F46" s="143">
        <v>1</v>
      </c>
      <c r="G46" s="143">
        <v>1</v>
      </c>
      <c r="H46" s="143"/>
      <c r="I46" s="143"/>
      <c r="J46" s="143"/>
    </row>
    <row r="47" spans="1:10" s="144" customFormat="1" ht="12.95" customHeight="1">
      <c r="A47" s="140" t="s">
        <v>385</v>
      </c>
      <c r="B47" s="141" t="s">
        <v>16</v>
      </c>
      <c r="C47" s="142">
        <f t="shared" si="0"/>
        <v>26</v>
      </c>
      <c r="D47" s="143">
        <v>7</v>
      </c>
      <c r="E47" s="143"/>
      <c r="F47" s="143">
        <v>19</v>
      </c>
      <c r="G47" s="143">
        <v>12</v>
      </c>
      <c r="H47" s="143">
        <v>1</v>
      </c>
      <c r="I47" s="143">
        <v>6</v>
      </c>
      <c r="J47" s="143"/>
    </row>
    <row r="48" spans="1:10" s="144" customFormat="1" ht="12.95" customHeight="1">
      <c r="A48" s="140" t="s">
        <v>386</v>
      </c>
      <c r="B48" s="141" t="s">
        <v>341</v>
      </c>
      <c r="C48" s="142">
        <f t="shared" si="0"/>
        <v>1</v>
      </c>
      <c r="D48" s="143"/>
      <c r="E48" s="143"/>
      <c r="F48" s="143">
        <v>1</v>
      </c>
      <c r="G48" s="143">
        <v>1</v>
      </c>
      <c r="H48" s="143"/>
      <c r="I48" s="143"/>
      <c r="J48" s="143"/>
    </row>
    <row r="49" spans="1:10" s="144" customFormat="1" ht="12.95" customHeight="1">
      <c r="A49" s="140" t="s">
        <v>387</v>
      </c>
      <c r="B49" s="141" t="s">
        <v>342</v>
      </c>
      <c r="C49" s="142">
        <f t="shared" si="0"/>
        <v>2</v>
      </c>
      <c r="D49" s="143"/>
      <c r="E49" s="143"/>
      <c r="F49" s="143">
        <v>2</v>
      </c>
      <c r="G49" s="143">
        <v>1</v>
      </c>
      <c r="H49" s="143"/>
      <c r="I49" s="143">
        <v>1</v>
      </c>
      <c r="J49" s="143"/>
    </row>
    <row r="50" spans="1:10" s="144" customFormat="1" ht="12.95" customHeight="1">
      <c r="A50" s="140" t="s">
        <v>388</v>
      </c>
      <c r="B50" s="141" t="s">
        <v>17</v>
      </c>
      <c r="C50" s="142">
        <f t="shared" si="0"/>
        <v>5</v>
      </c>
      <c r="D50" s="143">
        <v>4</v>
      </c>
      <c r="E50" s="143"/>
      <c r="F50" s="143">
        <v>1</v>
      </c>
      <c r="G50" s="143">
        <v>1</v>
      </c>
      <c r="H50" s="143"/>
      <c r="I50" s="143"/>
      <c r="J50" s="143"/>
    </row>
    <row r="51" spans="1:10" s="144" customFormat="1" ht="12.95" customHeight="1">
      <c r="A51" s="140" t="s">
        <v>389</v>
      </c>
      <c r="B51" s="141" t="s">
        <v>343</v>
      </c>
      <c r="C51" s="142">
        <f t="shared" si="0"/>
        <v>24</v>
      </c>
      <c r="D51" s="143">
        <v>10</v>
      </c>
      <c r="E51" s="143"/>
      <c r="F51" s="143">
        <v>14</v>
      </c>
      <c r="G51" s="143">
        <v>4</v>
      </c>
      <c r="H51" s="143"/>
      <c r="I51" s="143">
        <v>10</v>
      </c>
      <c r="J51" s="143"/>
    </row>
    <row r="52" spans="1:10" s="144" customFormat="1" ht="12.95" customHeight="1">
      <c r="A52" s="140" t="s">
        <v>390</v>
      </c>
      <c r="B52" s="141" t="s">
        <v>344</v>
      </c>
      <c r="C52" s="142">
        <f t="shared" si="0"/>
        <v>3</v>
      </c>
      <c r="D52" s="143"/>
      <c r="E52" s="143"/>
      <c r="F52" s="143">
        <v>3</v>
      </c>
      <c r="G52" s="143">
        <v>1</v>
      </c>
      <c r="H52" s="143"/>
      <c r="I52" s="143">
        <v>2</v>
      </c>
      <c r="J52" s="143"/>
    </row>
    <row r="53" spans="1:10" s="144" customFormat="1" ht="12.95" customHeight="1">
      <c r="A53" s="140" t="s">
        <v>315</v>
      </c>
      <c r="B53" s="141" t="s">
        <v>313</v>
      </c>
      <c r="C53" s="142">
        <f t="shared" si="0"/>
        <v>0</v>
      </c>
      <c r="D53" s="143"/>
      <c r="E53" s="143"/>
      <c r="F53" s="143"/>
      <c r="G53" s="143"/>
      <c r="H53" s="143"/>
      <c r="I53" s="143"/>
      <c r="J53" s="143"/>
    </row>
    <row r="54" spans="1:10" s="144" customFormat="1" ht="12.95" customHeight="1">
      <c r="A54" s="140" t="s">
        <v>315</v>
      </c>
      <c r="B54" s="141" t="s">
        <v>314</v>
      </c>
      <c r="C54" s="142">
        <f t="shared" si="0"/>
        <v>621</v>
      </c>
      <c r="D54" s="148">
        <f t="shared" ref="D54:J54" si="1">SUM(D7:D53)</f>
        <v>371</v>
      </c>
      <c r="E54" s="148">
        <f t="shared" si="1"/>
        <v>24</v>
      </c>
      <c r="F54" s="148">
        <f t="shared" si="1"/>
        <v>226</v>
      </c>
      <c r="G54" s="148">
        <f t="shared" si="1"/>
        <v>177</v>
      </c>
      <c r="H54" s="148">
        <f t="shared" si="1"/>
        <v>8</v>
      </c>
      <c r="I54" s="148">
        <f t="shared" si="1"/>
        <v>40</v>
      </c>
      <c r="J54" s="148">
        <f t="shared" si="1"/>
        <v>0</v>
      </c>
    </row>
    <row r="55" spans="1:10" s="155" customFormat="1" ht="12.95" customHeight="1">
      <c r="A55" s="151"/>
      <c r="B55" s="152" t="s">
        <v>307</v>
      </c>
      <c r="C55" s="153" t="e">
        <f>D55+E55+F55</f>
        <v>#REF!</v>
      </c>
      <c r="D55" s="154" t="e">
        <f>SUM(#REF!,#REF!,#REF!,D54,#REF!,#REF!,#REF!,#REF!,#REF!,#REF!,#REF!,#REF!,#REF!,#REF!,#REF!,#REF!,#REF!,#REF!,#REF!,#REF!,#REF!,#REF!,#REF!,#REF!,#REF!,#REF!,#REF!)</f>
        <v>#REF!</v>
      </c>
      <c r="E55" s="154" t="e">
        <f>SUM(#REF!,#REF!,#REF!,E54,#REF!,#REF!,#REF!,#REF!,#REF!,#REF!,#REF!,#REF!,#REF!,#REF!,#REF!,#REF!,#REF!,#REF!,#REF!,#REF!,#REF!,#REF!,#REF!,#REF!,#REF!,#REF!,#REF!)</f>
        <v>#REF!</v>
      </c>
      <c r="F55" s="154" t="e">
        <f>SUM(#REF!,#REF!,#REF!,F54,#REF!,#REF!,#REF!,#REF!,#REF!,#REF!,#REF!,#REF!,#REF!,#REF!,#REF!,#REF!,#REF!,#REF!,#REF!,#REF!,#REF!,#REF!,#REF!,#REF!,#REF!,#REF!,#REF!)</f>
        <v>#REF!</v>
      </c>
      <c r="G55" s="154" t="e">
        <f>SUM(#REF!,#REF!,#REF!,G54,#REF!,#REF!,#REF!,#REF!,#REF!,#REF!,#REF!,#REF!,#REF!,#REF!,#REF!,#REF!,#REF!,#REF!,#REF!,#REF!,#REF!,#REF!,#REF!,#REF!,#REF!,#REF!,#REF!)</f>
        <v>#REF!</v>
      </c>
      <c r="H55" s="154" t="e">
        <f>SUM(#REF!,#REF!,#REF!,H54,#REF!,#REF!,#REF!,#REF!,#REF!,#REF!,#REF!,#REF!,#REF!,#REF!,#REF!,#REF!,#REF!,#REF!,#REF!,#REF!,#REF!,#REF!,#REF!,#REF!,#REF!,#REF!,#REF!)</f>
        <v>#REF!</v>
      </c>
      <c r="I55" s="154" t="e">
        <f>SUM(#REF!,#REF!,#REF!,I54,#REF!,#REF!,#REF!,#REF!,#REF!,#REF!,#REF!,#REF!,#REF!,#REF!,#REF!,#REF!,#REF!,#REF!,#REF!,#REF!,#REF!,#REF!,#REF!,#REF!,#REF!,#REF!,#REF!)</f>
        <v>#REF!</v>
      </c>
      <c r="J55" s="154" t="e">
        <f>SUM(#REF!,#REF!,#REF!,J54,#REF!,#REF!,#REF!,#REF!,#REF!,#REF!,#REF!,#REF!,#REF!,#REF!,#REF!,#REF!,#REF!,#REF!,#REF!,#REF!,#REF!,#REF!,#REF!,#REF!,#REF!,#REF!,#REF!)</f>
        <v>#REF!</v>
      </c>
    </row>
  </sheetData>
  <mergeCells count="11">
    <mergeCell ref="A2:A4"/>
    <mergeCell ref="B2:B4"/>
    <mergeCell ref="C2:C4"/>
    <mergeCell ref="D2:D4"/>
    <mergeCell ref="E2:E4"/>
    <mergeCell ref="F2:F4"/>
    <mergeCell ref="A1:I1"/>
    <mergeCell ref="G2:J2"/>
    <mergeCell ref="G3:G4"/>
    <mergeCell ref="H3:H4"/>
    <mergeCell ref="I3:J3"/>
  </mergeCells>
  <phoneticPr fontId="14" type="noConversion"/>
  <pageMargins left="1.0236220472440944" right="0.39370078740157483" top="0.94488188976377963" bottom="0.59055118110236227" header="0.11811023622047245" footer="0.11811023622047245"/>
  <pageSetup paperSize="9" scale="90" firstPageNumber="73" fitToHeight="0" pageOrder="overThenDown" orientation="landscape" r:id="rId1"/>
  <headerFooter>
    <oddFooter>&amp;R____&amp;C&amp;R____&amp;C&amp;CФорма № 21-1, Підрозділ: Апеляційний суд Дніпропетровської області ( м. Дніпропетровськ), Початок періоду: 01.01.2016, Кінець періоду: 30.06.2016&amp;L3D04F504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topLeftCell="A41" zoomScaleNormal="100" zoomScaleSheetLayoutView="85" workbookViewId="0">
      <selection activeCell="A55" sqref="A55:IV673"/>
    </sheetView>
  </sheetViews>
  <sheetFormatPr defaultColWidth="9.42578125" defaultRowHeight="12.75"/>
  <cols>
    <col min="1" max="1" width="5.7109375" customWidth="1"/>
    <col min="2" max="2" width="32.7109375" customWidth="1"/>
    <col min="3" max="3" width="13.5703125" customWidth="1"/>
    <col min="4" max="4" width="12" customWidth="1"/>
    <col min="5" max="5" width="14.85546875" customWidth="1"/>
  </cols>
  <sheetData>
    <row r="1" spans="1:7" ht="36.75" customHeight="1">
      <c r="A1" s="345" t="s">
        <v>308</v>
      </c>
      <c r="B1" s="345"/>
      <c r="C1" s="345"/>
      <c r="D1" s="345"/>
      <c r="E1" s="345"/>
      <c r="F1" s="158"/>
    </row>
    <row r="2" spans="1:7" ht="15.75" customHeight="1">
      <c r="A2" s="345" t="s">
        <v>309</v>
      </c>
      <c r="B2" s="345"/>
      <c r="C2" s="345"/>
      <c r="D2" s="345"/>
      <c r="E2" s="345"/>
    </row>
    <row r="4" spans="1:7" ht="48">
      <c r="A4" s="70" t="s">
        <v>68</v>
      </c>
      <c r="B4" s="72" t="s">
        <v>270</v>
      </c>
      <c r="C4" s="44" t="s">
        <v>221</v>
      </c>
      <c r="D4" s="44" t="s">
        <v>210</v>
      </c>
      <c r="E4" s="44" t="s">
        <v>220</v>
      </c>
    </row>
    <row r="5" spans="1:7">
      <c r="A5" s="28" t="s">
        <v>187</v>
      </c>
      <c r="B5" s="42" t="s">
        <v>188</v>
      </c>
      <c r="C5" s="45">
        <v>1</v>
      </c>
      <c r="D5" s="43">
        <v>2</v>
      </c>
      <c r="E5" s="45">
        <v>3</v>
      </c>
    </row>
    <row r="6" spans="1:7" s="97" customFormat="1" ht="12.95" customHeight="1">
      <c r="A6" s="92" t="s">
        <v>315</v>
      </c>
      <c r="B6" s="93" t="s">
        <v>316</v>
      </c>
      <c r="C6" s="96"/>
      <c r="D6" s="89"/>
      <c r="E6" s="89"/>
      <c r="G6" s="97">
        <v>1</v>
      </c>
    </row>
    <row r="7" spans="1:7" s="97" customFormat="1" ht="12.95" customHeight="1">
      <c r="A7" s="90" t="s">
        <v>345</v>
      </c>
      <c r="B7" s="91" t="s">
        <v>317</v>
      </c>
      <c r="C7" s="96">
        <v>7</v>
      </c>
      <c r="D7" s="89">
        <v>7</v>
      </c>
      <c r="E7" s="89"/>
    </row>
    <row r="8" spans="1:7" s="97" customFormat="1" ht="12.95" customHeight="1">
      <c r="A8" s="90" t="s">
        <v>346</v>
      </c>
      <c r="B8" s="91" t="s">
        <v>318</v>
      </c>
      <c r="C8" s="96">
        <v>2</v>
      </c>
      <c r="D8" s="89">
        <v>2</v>
      </c>
      <c r="E8" s="89"/>
    </row>
    <row r="9" spans="1:7" s="97" customFormat="1" ht="12.95" customHeight="1">
      <c r="A9" s="90" t="s">
        <v>347</v>
      </c>
      <c r="B9" s="91" t="s">
        <v>319</v>
      </c>
      <c r="C9" s="96">
        <v>102</v>
      </c>
      <c r="D9" s="89">
        <v>75</v>
      </c>
      <c r="E9" s="89">
        <v>27</v>
      </c>
    </row>
    <row r="10" spans="1:7" s="97" customFormat="1" ht="12.95" customHeight="1">
      <c r="A10" s="90" t="s">
        <v>348</v>
      </c>
      <c r="B10" s="91" t="s">
        <v>320</v>
      </c>
      <c r="C10" s="96">
        <v>8</v>
      </c>
      <c r="D10" s="89">
        <v>5</v>
      </c>
      <c r="E10" s="89">
        <v>3</v>
      </c>
    </row>
    <row r="11" spans="1:7" s="97" customFormat="1" ht="12.95" customHeight="1">
      <c r="A11" s="90" t="s">
        <v>349</v>
      </c>
      <c r="B11" s="91" t="s">
        <v>321</v>
      </c>
      <c r="C11" s="96"/>
      <c r="D11" s="89"/>
      <c r="E11" s="89"/>
    </row>
    <row r="12" spans="1:7" s="97" customFormat="1" ht="12.95" customHeight="1">
      <c r="A12" s="90" t="s">
        <v>350</v>
      </c>
      <c r="B12" s="91" t="s">
        <v>322</v>
      </c>
      <c r="C12" s="96">
        <v>3</v>
      </c>
      <c r="D12" s="89">
        <v>3</v>
      </c>
      <c r="E12" s="89"/>
    </row>
    <row r="13" spans="1:7" s="97" customFormat="1" ht="12.95" customHeight="1">
      <c r="A13" s="90" t="s">
        <v>351</v>
      </c>
      <c r="B13" s="91" t="s">
        <v>323</v>
      </c>
      <c r="C13" s="96"/>
      <c r="D13" s="89"/>
      <c r="E13" s="89"/>
    </row>
    <row r="14" spans="1:7" s="97" customFormat="1" ht="12.95" customHeight="1">
      <c r="A14" s="90" t="s">
        <v>352</v>
      </c>
      <c r="B14" s="91" t="s">
        <v>324</v>
      </c>
      <c r="C14" s="96">
        <v>10</v>
      </c>
      <c r="D14" s="89">
        <v>3</v>
      </c>
      <c r="E14" s="89">
        <v>7</v>
      </c>
    </row>
    <row r="15" spans="1:7" s="97" customFormat="1" ht="12.95" customHeight="1">
      <c r="A15" s="90" t="s">
        <v>353</v>
      </c>
      <c r="B15" s="91" t="s">
        <v>325</v>
      </c>
      <c r="C15" s="96">
        <v>4</v>
      </c>
      <c r="D15" s="89">
        <v>3</v>
      </c>
      <c r="E15" s="89">
        <v>1</v>
      </c>
    </row>
    <row r="16" spans="1:7" s="97" customFormat="1" ht="12.95" customHeight="1">
      <c r="A16" s="90" t="s">
        <v>354</v>
      </c>
      <c r="B16" s="91" t="s">
        <v>326</v>
      </c>
      <c r="C16" s="96">
        <v>22</v>
      </c>
      <c r="D16" s="89">
        <v>10</v>
      </c>
      <c r="E16" s="89">
        <v>12</v>
      </c>
    </row>
    <row r="17" spans="1:5" s="97" customFormat="1" ht="12.95" customHeight="1">
      <c r="A17" s="90" t="s">
        <v>355</v>
      </c>
      <c r="B17" s="91" t="s">
        <v>0</v>
      </c>
      <c r="C17" s="96">
        <v>3</v>
      </c>
      <c r="D17" s="89">
        <v>2</v>
      </c>
      <c r="E17" s="89">
        <v>1</v>
      </c>
    </row>
    <row r="18" spans="1:5" s="97" customFormat="1" ht="12.95" customHeight="1">
      <c r="A18" s="90" t="s">
        <v>356</v>
      </c>
      <c r="B18" s="91" t="s">
        <v>1</v>
      </c>
      <c r="C18" s="96">
        <v>147</v>
      </c>
      <c r="D18" s="89">
        <v>65</v>
      </c>
      <c r="E18" s="89">
        <v>82</v>
      </c>
    </row>
    <row r="19" spans="1:5" s="97" customFormat="1" ht="12.95" customHeight="1">
      <c r="A19" s="90" t="s">
        <v>357</v>
      </c>
      <c r="B19" s="91" t="s">
        <v>2</v>
      </c>
      <c r="C19" s="96">
        <v>7</v>
      </c>
      <c r="D19" s="89">
        <v>2</v>
      </c>
      <c r="E19" s="89">
        <v>5</v>
      </c>
    </row>
    <row r="20" spans="1:5" s="97" customFormat="1" ht="12.95" customHeight="1">
      <c r="A20" s="90" t="s">
        <v>358</v>
      </c>
      <c r="B20" s="91" t="s">
        <v>327</v>
      </c>
      <c r="C20" s="96">
        <v>4</v>
      </c>
      <c r="D20" s="89">
        <v>2</v>
      </c>
      <c r="E20" s="89">
        <v>2</v>
      </c>
    </row>
    <row r="21" spans="1:5" s="97" customFormat="1" ht="12.95" customHeight="1">
      <c r="A21" s="90" t="s">
        <v>359</v>
      </c>
      <c r="B21" s="91" t="s">
        <v>3</v>
      </c>
      <c r="C21" s="96">
        <v>16</v>
      </c>
      <c r="D21" s="89">
        <v>7</v>
      </c>
      <c r="E21" s="89">
        <v>9</v>
      </c>
    </row>
    <row r="22" spans="1:5" s="97" customFormat="1" ht="12.95" customHeight="1">
      <c r="A22" s="90" t="s">
        <v>360</v>
      </c>
      <c r="B22" s="91" t="s">
        <v>4</v>
      </c>
      <c r="C22" s="96">
        <v>2</v>
      </c>
      <c r="D22" s="89">
        <v>1</v>
      </c>
      <c r="E22" s="89">
        <v>1</v>
      </c>
    </row>
    <row r="23" spans="1:5" s="97" customFormat="1" ht="12.95" customHeight="1">
      <c r="A23" s="90" t="s">
        <v>361</v>
      </c>
      <c r="B23" s="91" t="s">
        <v>5</v>
      </c>
      <c r="C23" s="96">
        <v>29</v>
      </c>
      <c r="D23" s="89">
        <v>21</v>
      </c>
      <c r="E23" s="89">
        <v>8</v>
      </c>
    </row>
    <row r="24" spans="1:5" s="97" customFormat="1" ht="12.95" customHeight="1">
      <c r="A24" s="90" t="s">
        <v>362</v>
      </c>
      <c r="B24" s="91" t="s">
        <v>6</v>
      </c>
      <c r="C24" s="96">
        <v>15</v>
      </c>
      <c r="D24" s="89">
        <v>12</v>
      </c>
      <c r="E24" s="89">
        <v>3</v>
      </c>
    </row>
    <row r="25" spans="1:5" s="97" customFormat="1" ht="12.95" customHeight="1">
      <c r="A25" s="90" t="s">
        <v>363</v>
      </c>
      <c r="B25" s="91" t="s">
        <v>7</v>
      </c>
      <c r="C25" s="96">
        <v>14</v>
      </c>
      <c r="D25" s="89">
        <v>5</v>
      </c>
      <c r="E25" s="89">
        <v>9</v>
      </c>
    </row>
    <row r="26" spans="1:5" s="97" customFormat="1" ht="12.95" customHeight="1">
      <c r="A26" s="90" t="s">
        <v>364</v>
      </c>
      <c r="B26" s="91" t="s">
        <v>8</v>
      </c>
      <c r="C26" s="96">
        <v>3</v>
      </c>
      <c r="D26" s="89">
        <v>3</v>
      </c>
      <c r="E26" s="89"/>
    </row>
    <row r="27" spans="1:5" s="97" customFormat="1" ht="12.95" customHeight="1">
      <c r="A27" s="90" t="s">
        <v>365</v>
      </c>
      <c r="B27" s="91" t="s">
        <v>328</v>
      </c>
      <c r="C27" s="96">
        <v>8</v>
      </c>
      <c r="D27" s="89">
        <v>2</v>
      </c>
      <c r="E27" s="89">
        <v>6</v>
      </c>
    </row>
    <row r="28" spans="1:5" s="97" customFormat="1" ht="12.95" customHeight="1">
      <c r="A28" s="90" t="s">
        <v>366</v>
      </c>
      <c r="B28" s="91" t="s">
        <v>9</v>
      </c>
      <c r="C28" s="96">
        <v>16</v>
      </c>
      <c r="D28" s="89">
        <v>13</v>
      </c>
      <c r="E28" s="89">
        <v>3</v>
      </c>
    </row>
    <row r="29" spans="1:5" s="97" customFormat="1" ht="12.95" customHeight="1">
      <c r="A29" s="90" t="s">
        <v>367</v>
      </c>
      <c r="B29" s="91" t="s">
        <v>329</v>
      </c>
      <c r="C29" s="96"/>
      <c r="D29" s="89"/>
      <c r="E29" s="89"/>
    </row>
    <row r="30" spans="1:5" s="97" customFormat="1" ht="12.95" customHeight="1">
      <c r="A30" s="90" t="s">
        <v>368</v>
      </c>
      <c r="B30" s="91" t="s">
        <v>10</v>
      </c>
      <c r="C30" s="96">
        <v>7</v>
      </c>
      <c r="D30" s="89">
        <v>5</v>
      </c>
      <c r="E30" s="89">
        <v>2</v>
      </c>
    </row>
    <row r="31" spans="1:5" s="97" customFormat="1" ht="12.95" customHeight="1">
      <c r="A31" s="90" t="s">
        <v>369</v>
      </c>
      <c r="B31" s="91" t="s">
        <v>330</v>
      </c>
      <c r="C31" s="96">
        <v>1</v>
      </c>
      <c r="D31" s="89"/>
      <c r="E31" s="89">
        <v>1</v>
      </c>
    </row>
    <row r="32" spans="1:5" s="97" customFormat="1" ht="12.95" customHeight="1">
      <c r="A32" s="90" t="s">
        <v>370</v>
      </c>
      <c r="B32" s="91" t="s">
        <v>331</v>
      </c>
      <c r="C32" s="96">
        <v>9</v>
      </c>
      <c r="D32" s="89">
        <v>7</v>
      </c>
      <c r="E32" s="89">
        <v>2</v>
      </c>
    </row>
    <row r="33" spans="1:5" s="97" customFormat="1" ht="12.95" customHeight="1">
      <c r="A33" s="90" t="s">
        <v>371</v>
      </c>
      <c r="B33" s="91" t="s">
        <v>332</v>
      </c>
      <c r="C33" s="96">
        <v>2</v>
      </c>
      <c r="D33" s="89">
        <v>1</v>
      </c>
      <c r="E33" s="89">
        <v>1</v>
      </c>
    </row>
    <row r="34" spans="1:5" s="97" customFormat="1" ht="12.95" customHeight="1">
      <c r="A34" s="90" t="s">
        <v>372</v>
      </c>
      <c r="B34" s="91" t="s">
        <v>333</v>
      </c>
      <c r="C34" s="96">
        <v>1</v>
      </c>
      <c r="D34" s="89">
        <v>1</v>
      </c>
      <c r="E34" s="89"/>
    </row>
    <row r="35" spans="1:5" s="97" customFormat="1" ht="12.95" customHeight="1">
      <c r="A35" s="90" t="s">
        <v>373</v>
      </c>
      <c r="B35" s="91" t="s">
        <v>334</v>
      </c>
      <c r="C35" s="96">
        <v>24</v>
      </c>
      <c r="D35" s="89">
        <v>20</v>
      </c>
      <c r="E35" s="89">
        <v>4</v>
      </c>
    </row>
    <row r="36" spans="1:5" s="97" customFormat="1" ht="12.95" customHeight="1">
      <c r="A36" s="90" t="s">
        <v>374</v>
      </c>
      <c r="B36" s="91" t="s">
        <v>11</v>
      </c>
      <c r="C36" s="96">
        <v>4</v>
      </c>
      <c r="D36" s="89">
        <v>3</v>
      </c>
      <c r="E36" s="89">
        <v>1</v>
      </c>
    </row>
    <row r="37" spans="1:5" s="97" customFormat="1" ht="12.95" customHeight="1">
      <c r="A37" s="90" t="s">
        <v>375</v>
      </c>
      <c r="B37" s="91" t="s">
        <v>12</v>
      </c>
      <c r="C37" s="96">
        <v>6</v>
      </c>
      <c r="D37" s="89">
        <v>5</v>
      </c>
      <c r="E37" s="89">
        <v>1</v>
      </c>
    </row>
    <row r="38" spans="1:5" s="97" customFormat="1" ht="12.95" customHeight="1">
      <c r="A38" s="90" t="s">
        <v>376</v>
      </c>
      <c r="B38" s="91" t="s">
        <v>335</v>
      </c>
      <c r="C38" s="96">
        <v>2</v>
      </c>
      <c r="D38" s="89">
        <v>1</v>
      </c>
      <c r="E38" s="89">
        <v>1</v>
      </c>
    </row>
    <row r="39" spans="1:5" s="97" customFormat="1" ht="12.95" customHeight="1">
      <c r="A39" s="90" t="s">
        <v>377</v>
      </c>
      <c r="B39" s="91" t="s">
        <v>336</v>
      </c>
      <c r="C39" s="96"/>
      <c r="D39" s="89"/>
      <c r="E39" s="89"/>
    </row>
    <row r="40" spans="1:5" s="97" customFormat="1" ht="12.95" customHeight="1">
      <c r="A40" s="90" t="s">
        <v>378</v>
      </c>
      <c r="B40" s="91" t="s">
        <v>337</v>
      </c>
      <c r="C40" s="96">
        <v>3</v>
      </c>
      <c r="D40" s="89">
        <v>3</v>
      </c>
      <c r="E40" s="89"/>
    </row>
    <row r="41" spans="1:5" s="97" customFormat="1" ht="12.95" customHeight="1">
      <c r="A41" s="90" t="s">
        <v>379</v>
      </c>
      <c r="B41" s="91" t="s">
        <v>13</v>
      </c>
      <c r="C41" s="96">
        <v>5</v>
      </c>
      <c r="D41" s="89">
        <v>3</v>
      </c>
      <c r="E41" s="89">
        <v>2</v>
      </c>
    </row>
    <row r="42" spans="1:5" s="97" customFormat="1" ht="12.95" customHeight="1">
      <c r="A42" s="90" t="s">
        <v>380</v>
      </c>
      <c r="B42" s="91" t="s">
        <v>14</v>
      </c>
      <c r="C42" s="96">
        <v>11</v>
      </c>
      <c r="D42" s="89">
        <v>7</v>
      </c>
      <c r="E42" s="89">
        <v>4</v>
      </c>
    </row>
    <row r="43" spans="1:5" s="97" customFormat="1" ht="12.95" customHeight="1">
      <c r="A43" s="90" t="s">
        <v>381</v>
      </c>
      <c r="B43" s="91" t="s">
        <v>338</v>
      </c>
      <c r="C43" s="96">
        <v>10</v>
      </c>
      <c r="D43" s="89">
        <v>5</v>
      </c>
      <c r="E43" s="89">
        <v>5</v>
      </c>
    </row>
    <row r="44" spans="1:5" s="97" customFormat="1" ht="12.95" customHeight="1">
      <c r="A44" s="90" t="s">
        <v>382</v>
      </c>
      <c r="B44" s="91" t="s">
        <v>339</v>
      </c>
      <c r="C44" s="96">
        <v>1</v>
      </c>
      <c r="D44" s="89"/>
      <c r="E44" s="89">
        <v>1</v>
      </c>
    </row>
    <row r="45" spans="1:5" s="97" customFormat="1" ht="12.95" customHeight="1">
      <c r="A45" s="90" t="s">
        <v>383</v>
      </c>
      <c r="B45" s="91" t="s">
        <v>15</v>
      </c>
      <c r="C45" s="96">
        <v>1</v>
      </c>
      <c r="D45" s="89">
        <v>1</v>
      </c>
      <c r="E45" s="89"/>
    </row>
    <row r="46" spans="1:5" s="97" customFormat="1" ht="12.95" customHeight="1">
      <c r="A46" s="90" t="s">
        <v>384</v>
      </c>
      <c r="B46" s="91" t="s">
        <v>340</v>
      </c>
      <c r="C46" s="96">
        <v>3</v>
      </c>
      <c r="D46" s="89">
        <v>3</v>
      </c>
      <c r="E46" s="89"/>
    </row>
    <row r="47" spans="1:5" s="97" customFormat="1" ht="12.95" customHeight="1">
      <c r="A47" s="90" t="s">
        <v>385</v>
      </c>
      <c r="B47" s="91" t="s">
        <v>16</v>
      </c>
      <c r="C47" s="96">
        <v>6</v>
      </c>
      <c r="D47" s="89">
        <v>4</v>
      </c>
      <c r="E47" s="89">
        <v>2</v>
      </c>
    </row>
    <row r="48" spans="1:5" s="97" customFormat="1" ht="12.95" customHeight="1">
      <c r="A48" s="90" t="s">
        <v>386</v>
      </c>
      <c r="B48" s="91" t="s">
        <v>341</v>
      </c>
      <c r="C48" s="96">
        <v>3</v>
      </c>
      <c r="D48" s="89"/>
      <c r="E48" s="89">
        <v>3</v>
      </c>
    </row>
    <row r="49" spans="1:9" s="97" customFormat="1" ht="12.95" customHeight="1">
      <c r="A49" s="90" t="s">
        <v>387</v>
      </c>
      <c r="B49" s="91" t="s">
        <v>342</v>
      </c>
      <c r="C49" s="96">
        <v>3</v>
      </c>
      <c r="D49" s="89">
        <v>1</v>
      </c>
      <c r="E49" s="89">
        <v>2</v>
      </c>
    </row>
    <row r="50" spans="1:9" s="97" customFormat="1" ht="12.95" customHeight="1">
      <c r="A50" s="90" t="s">
        <v>388</v>
      </c>
      <c r="B50" s="91" t="s">
        <v>17</v>
      </c>
      <c r="C50" s="96">
        <v>42</v>
      </c>
      <c r="D50" s="89">
        <v>28</v>
      </c>
      <c r="E50" s="89">
        <v>14</v>
      </c>
    </row>
    <row r="51" spans="1:9" s="97" customFormat="1" ht="12.95" customHeight="1">
      <c r="A51" s="90" t="s">
        <v>389</v>
      </c>
      <c r="B51" s="91" t="s">
        <v>343</v>
      </c>
      <c r="C51" s="96">
        <v>4</v>
      </c>
      <c r="D51" s="89">
        <v>4</v>
      </c>
      <c r="E51" s="89"/>
    </row>
    <row r="52" spans="1:9" s="97" customFormat="1" ht="12.95" customHeight="1">
      <c r="A52" s="90" t="s">
        <v>390</v>
      </c>
      <c r="B52" s="91" t="s">
        <v>344</v>
      </c>
      <c r="C52" s="96">
        <v>4</v>
      </c>
      <c r="D52" s="89">
        <v>3</v>
      </c>
      <c r="E52" s="89">
        <v>1</v>
      </c>
    </row>
    <row r="53" spans="1:9" s="97" customFormat="1" ht="12.95" customHeight="1">
      <c r="A53" s="90" t="s">
        <v>315</v>
      </c>
      <c r="B53" s="91" t="s">
        <v>313</v>
      </c>
      <c r="C53" s="96"/>
      <c r="D53" s="89"/>
      <c r="E53" s="89"/>
    </row>
    <row r="54" spans="1:9" s="97" customFormat="1" ht="12.95" customHeight="1">
      <c r="A54" s="90" t="s">
        <v>315</v>
      </c>
      <c r="B54" s="91" t="s">
        <v>314</v>
      </c>
      <c r="C54" s="162">
        <f>SUM(C7:C53)</f>
        <v>574</v>
      </c>
      <c r="D54" s="162">
        <f>SUM(D7:D53)</f>
        <v>348</v>
      </c>
      <c r="E54" s="162">
        <f>SUM(E7:E53)</f>
        <v>226</v>
      </c>
    </row>
    <row r="55" spans="1:9" s="98" customFormat="1" ht="12.95" customHeight="1">
      <c r="A55" s="94"/>
      <c r="B55" s="95" t="s">
        <v>307</v>
      </c>
      <c r="C55" s="99" t="e">
        <f>#REF!+#REF!+#REF!+C54+#REF!+#REF!+#REF!+#REF!+#REF!+#REF!+#REF!+#REF!+#REF!+#REF!+#REF!+#REF!+#REF!+#REF!+#REF!+#REF!+#REF!+#REF!+#REF!+#REF!+#REF!+#REF!+#REF!</f>
        <v>#REF!</v>
      </c>
      <c r="D55" s="99" t="e">
        <f>#REF!+#REF!+#REF!+D54+#REF!+#REF!+#REF!+#REF!+#REF!+#REF!+#REF!+#REF!+#REF!+#REF!+#REF!+#REF!+#REF!+#REF!+#REF!+#REF!+#REF!+#REF!+#REF!+#REF!+#REF!+#REF!+#REF!</f>
        <v>#REF!</v>
      </c>
      <c r="E55" s="99" t="e">
        <f>#REF!+#REF!+#REF!+E54+#REF!+#REF!+#REF!+#REF!+#REF!+#REF!+#REF!+#REF!+#REF!+#REF!+#REF!+#REF!+#REF!+#REF!+#REF!+#REF!+#REF!+#REF!+#REF!+#REF!+#REF!+#REF!+#REF!</f>
        <v>#REF!</v>
      </c>
    </row>
    <row r="56" spans="1:9" s="9" customFormat="1"/>
    <row r="57" spans="1:9" s="9" customFormat="1"/>
    <row r="58" spans="1:9" s="9" customFormat="1" ht="15" customHeight="1">
      <c r="A58" s="169"/>
      <c r="B58" s="170" t="s">
        <v>393</v>
      </c>
      <c r="C58" s="171"/>
      <c r="D58" s="172"/>
      <c r="E58" s="181" t="s">
        <v>411</v>
      </c>
      <c r="F58" s="138"/>
      <c r="G58" s="138"/>
    </row>
    <row r="59" spans="1:9" s="9" customFormat="1" ht="15" customHeight="1">
      <c r="A59" s="169"/>
      <c r="B59" s="170"/>
      <c r="C59" s="179" t="s">
        <v>159</v>
      </c>
      <c r="D59" s="173"/>
      <c r="E59" s="180" t="s">
        <v>158</v>
      </c>
      <c r="F59" s="46" t="s">
        <v>315</v>
      </c>
      <c r="G59" s="46" t="s">
        <v>315</v>
      </c>
    </row>
    <row r="60" spans="1:9" s="9" customFormat="1" ht="11.25" customHeight="1">
      <c r="A60" s="169"/>
      <c r="B60" s="170"/>
      <c r="C60" s="173"/>
      <c r="D60" s="173"/>
      <c r="E60" s="174" t="s">
        <v>315</v>
      </c>
      <c r="F60" s="46" t="s">
        <v>315</v>
      </c>
      <c r="G60" s="46" t="s">
        <v>315</v>
      </c>
    </row>
    <row r="61" spans="1:9" s="9" customFormat="1" ht="15" customHeight="1">
      <c r="A61" s="169"/>
      <c r="B61" s="170" t="s">
        <v>394</v>
      </c>
      <c r="C61" s="175"/>
      <c r="D61" s="172"/>
      <c r="E61" s="181" t="s">
        <v>412</v>
      </c>
      <c r="F61" s="139"/>
      <c r="G61" s="13"/>
      <c r="H61" s="13"/>
      <c r="I61" s="13"/>
    </row>
    <row r="62" spans="1:9" s="9" customFormat="1" ht="15" customHeight="1">
      <c r="A62" s="169"/>
      <c r="B62" s="176" t="s">
        <v>315</v>
      </c>
      <c r="C62" s="179" t="s">
        <v>159</v>
      </c>
      <c r="D62" s="173"/>
      <c r="E62" s="180" t="s">
        <v>158</v>
      </c>
      <c r="F62" s="3" t="s">
        <v>315</v>
      </c>
      <c r="G62" s="3" t="s">
        <v>315</v>
      </c>
      <c r="H62" s="13"/>
      <c r="I62" s="13"/>
    </row>
    <row r="63" spans="1:9" s="9" customFormat="1" ht="11.25" customHeight="1">
      <c r="A63" s="169"/>
      <c r="B63" s="172"/>
      <c r="C63" s="173"/>
      <c r="D63" s="173"/>
      <c r="E63" s="174" t="s">
        <v>315</v>
      </c>
      <c r="F63" s="3" t="s">
        <v>315</v>
      </c>
      <c r="G63" s="3" t="s">
        <v>315</v>
      </c>
      <c r="H63" s="13"/>
      <c r="I63" s="13"/>
    </row>
    <row r="64" spans="1:9" s="9" customFormat="1" ht="11.25" customHeight="1">
      <c r="A64" s="169"/>
      <c r="B64" s="172"/>
      <c r="C64" s="173"/>
      <c r="D64" s="173"/>
      <c r="E64" s="174" t="s">
        <v>315</v>
      </c>
      <c r="F64" s="3" t="s">
        <v>315</v>
      </c>
      <c r="G64" s="3" t="s">
        <v>315</v>
      </c>
      <c r="H64" s="13"/>
      <c r="I64" s="13"/>
    </row>
    <row r="65" spans="1:9" s="9" customFormat="1" ht="15" customHeight="1">
      <c r="A65" s="169"/>
      <c r="B65" s="176" t="s">
        <v>395</v>
      </c>
      <c r="C65" s="346" t="s">
        <v>413</v>
      </c>
      <c r="D65" s="346"/>
      <c r="E65" s="174" t="s">
        <v>315</v>
      </c>
      <c r="F65" s="3" t="s">
        <v>315</v>
      </c>
      <c r="G65" s="3" t="s">
        <v>315</v>
      </c>
      <c r="H65" s="13"/>
      <c r="I65" s="13"/>
    </row>
    <row r="66" spans="1:9" s="9" customFormat="1" ht="15" customHeight="1">
      <c r="A66" s="169"/>
      <c r="B66" s="176" t="s">
        <v>396</v>
      </c>
      <c r="C66" s="346" t="s">
        <v>413</v>
      </c>
      <c r="D66" s="346"/>
      <c r="E66" s="174" t="s">
        <v>315</v>
      </c>
      <c r="F66" s="3" t="s">
        <v>315</v>
      </c>
      <c r="G66" s="3" t="s">
        <v>315</v>
      </c>
      <c r="H66" s="13"/>
      <c r="I66" s="13"/>
    </row>
    <row r="67" spans="1:9" s="9" customFormat="1" ht="15" customHeight="1">
      <c r="A67" s="169"/>
      <c r="B67" s="176" t="s">
        <v>397</v>
      </c>
      <c r="C67" s="346" t="s">
        <v>414</v>
      </c>
      <c r="D67" s="346"/>
      <c r="E67" s="174" t="s">
        <v>315</v>
      </c>
      <c r="F67" s="3" t="s">
        <v>315</v>
      </c>
      <c r="G67" s="3" t="s">
        <v>315</v>
      </c>
      <c r="H67" s="13"/>
      <c r="I67" s="13"/>
    </row>
    <row r="68" spans="1:9" s="9" customFormat="1" ht="15" customHeight="1">
      <c r="A68" s="169"/>
      <c r="B68" s="176" t="s">
        <v>315</v>
      </c>
      <c r="C68" s="173"/>
      <c r="D68" s="173"/>
      <c r="E68" s="174" t="s">
        <v>315</v>
      </c>
      <c r="F68" s="3" t="s">
        <v>315</v>
      </c>
      <c r="G68" s="3" t="s">
        <v>315</v>
      </c>
      <c r="H68" s="13"/>
      <c r="I68" s="13"/>
    </row>
    <row r="69" spans="1:9" ht="15" customHeight="1">
      <c r="A69" s="169"/>
      <c r="B69" s="177" t="s">
        <v>415</v>
      </c>
      <c r="C69" s="178"/>
      <c r="D69" s="178"/>
      <c r="E69" s="172"/>
    </row>
  </sheetData>
  <mergeCells count="5">
    <mergeCell ref="A2:E2"/>
    <mergeCell ref="A1:E1"/>
    <mergeCell ref="C65:D65"/>
    <mergeCell ref="C66:D66"/>
    <mergeCell ref="C67:D67"/>
  </mergeCells>
  <phoneticPr fontId="14" type="noConversion"/>
  <pageMargins left="1.4173228346456694" right="0.35433070866141736" top="0.59055118110236227" bottom="0.59055118110236227" header="0.11811023622047245" footer="0.11811023622047245"/>
  <pageSetup paperSize="9" scale="72" firstPageNumber="90" fitToHeight="0" pageOrder="overThenDown" orientation="portrait" r:id="rId1"/>
  <headerFooter>
    <oddFooter>&amp;R____&amp;C&amp;R____&amp;C&amp;CФорма № 21-1, Підрозділ: Апеляційний суд Дніпропетровської області ( м. Дніпропетровськ), 
Початок періоду: 01.01.2016, Кінець періоду: 30.06.2016&amp;L3D04F504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>
      <selection activeCell="R23" sqref="R23"/>
    </sheetView>
  </sheetViews>
  <sheetFormatPr defaultRowHeight="12.75"/>
  <cols>
    <col min="1" max="1" width="4.28515625" style="15" customWidth="1"/>
    <col min="2" max="2" width="27" style="15" customWidth="1"/>
    <col min="3" max="3" width="8" style="15" customWidth="1"/>
    <col min="4" max="4" width="6" style="15" customWidth="1"/>
    <col min="5" max="5" width="7.7109375" style="15" customWidth="1"/>
    <col min="6" max="6" width="7.42578125" style="15" customWidth="1"/>
    <col min="7" max="8" width="6.5703125" style="15" customWidth="1"/>
    <col min="9" max="9" width="5.5703125" style="15" customWidth="1"/>
    <col min="10" max="10" width="7.28515625" style="15" customWidth="1"/>
    <col min="11" max="11" width="6.28515625" style="15" customWidth="1"/>
    <col min="12" max="12" width="6.5703125" style="15" customWidth="1"/>
    <col min="13" max="13" width="13.42578125" style="15" customWidth="1"/>
    <col min="14" max="14" width="6.7109375" style="15" customWidth="1"/>
    <col min="15" max="15" width="5.28515625" style="15" customWidth="1"/>
    <col min="16" max="16" width="6.5703125" style="15" customWidth="1"/>
    <col min="17" max="17" width="7.28515625" style="15" customWidth="1"/>
    <col min="18" max="20" width="7.85546875" style="15" customWidth="1"/>
    <col min="21" max="21" width="10.7109375" style="15" customWidth="1"/>
    <col min="22" max="22" width="8.42578125" style="15" customWidth="1"/>
    <col min="23" max="23" width="6" style="15" customWidth="1"/>
    <col min="24" max="24" width="6.5703125" style="15" customWidth="1"/>
    <col min="25" max="16384" width="9.140625" style="15"/>
  </cols>
  <sheetData>
    <row r="1" spans="1:24" ht="17.25" customHeight="1">
      <c r="A1" s="231" t="s">
        <v>289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16"/>
      <c r="W1" s="16"/>
      <c r="X1" s="16"/>
    </row>
    <row r="2" spans="1:24" ht="35.25" customHeight="1">
      <c r="A2" s="232" t="s">
        <v>68</v>
      </c>
      <c r="B2" s="210" t="s">
        <v>196</v>
      </c>
      <c r="C2" s="235" t="s">
        <v>84</v>
      </c>
      <c r="D2" s="213" t="s">
        <v>83</v>
      </c>
      <c r="E2" s="214"/>
      <c r="F2" s="223" t="s">
        <v>74</v>
      </c>
      <c r="G2" s="223"/>
      <c r="H2" s="223"/>
      <c r="I2" s="223" t="s">
        <v>190</v>
      </c>
      <c r="J2" s="223"/>
      <c r="K2" s="223"/>
      <c r="L2" s="223"/>
      <c r="M2" s="223"/>
      <c r="N2" s="219" t="s">
        <v>55</v>
      </c>
      <c r="O2" s="219"/>
      <c r="P2" s="220"/>
      <c r="Q2" s="224" t="s">
        <v>82</v>
      </c>
      <c r="R2" s="241" t="s">
        <v>85</v>
      </c>
      <c r="S2" s="242"/>
      <c r="T2" s="242"/>
      <c r="U2" s="238" t="s">
        <v>286</v>
      </c>
      <c r="V2" s="223" t="s">
        <v>283</v>
      </c>
      <c r="W2" s="223"/>
      <c r="X2" s="223"/>
    </row>
    <row r="3" spans="1:24" ht="12.75" customHeight="1">
      <c r="A3" s="233"/>
      <c r="B3" s="211"/>
      <c r="C3" s="236"/>
      <c r="D3" s="215"/>
      <c r="E3" s="216"/>
      <c r="F3" s="223"/>
      <c r="G3" s="223"/>
      <c r="H3" s="223"/>
      <c r="I3" s="223"/>
      <c r="J3" s="223"/>
      <c r="K3" s="223"/>
      <c r="L3" s="223"/>
      <c r="M3" s="223"/>
      <c r="N3" s="221"/>
      <c r="O3" s="221"/>
      <c r="P3" s="222"/>
      <c r="Q3" s="229"/>
      <c r="R3" s="224" t="s">
        <v>182</v>
      </c>
      <c r="S3" s="228" t="s">
        <v>281</v>
      </c>
      <c r="T3" s="228" t="s">
        <v>282</v>
      </c>
      <c r="U3" s="239"/>
      <c r="V3" s="223"/>
      <c r="W3" s="223"/>
      <c r="X3" s="223"/>
    </row>
    <row r="4" spans="1:24" ht="31.5" customHeight="1">
      <c r="A4" s="233"/>
      <c r="B4" s="211"/>
      <c r="C4" s="236"/>
      <c r="D4" s="217"/>
      <c r="E4" s="218"/>
      <c r="F4" s="224" t="s">
        <v>182</v>
      </c>
      <c r="G4" s="226" t="s">
        <v>290</v>
      </c>
      <c r="H4" s="227"/>
      <c r="I4" s="224" t="s">
        <v>182</v>
      </c>
      <c r="J4" s="226" t="s">
        <v>290</v>
      </c>
      <c r="K4" s="230"/>
      <c r="L4" s="230"/>
      <c r="M4" s="227"/>
      <c r="N4" s="224" t="s">
        <v>182</v>
      </c>
      <c r="O4" s="230" t="s">
        <v>160</v>
      </c>
      <c r="P4" s="227"/>
      <c r="Q4" s="229"/>
      <c r="R4" s="229"/>
      <c r="S4" s="228"/>
      <c r="T4" s="228"/>
      <c r="U4" s="239"/>
      <c r="V4" s="224" t="s">
        <v>182</v>
      </c>
      <c r="W4" s="226" t="s">
        <v>290</v>
      </c>
      <c r="X4" s="227"/>
    </row>
    <row r="5" spans="1:24" ht="165.75" customHeight="1">
      <c r="A5" s="234"/>
      <c r="B5" s="212"/>
      <c r="C5" s="237"/>
      <c r="D5" s="38" t="s">
        <v>182</v>
      </c>
      <c r="E5" s="37" t="s">
        <v>184</v>
      </c>
      <c r="F5" s="225"/>
      <c r="G5" s="39" t="s">
        <v>75</v>
      </c>
      <c r="H5" s="39" t="s">
        <v>76</v>
      </c>
      <c r="I5" s="234"/>
      <c r="J5" s="38" t="s">
        <v>77</v>
      </c>
      <c r="K5" s="38" t="s">
        <v>78</v>
      </c>
      <c r="L5" s="38" t="s">
        <v>79</v>
      </c>
      <c r="M5" s="168" t="s">
        <v>80</v>
      </c>
      <c r="N5" s="225"/>
      <c r="O5" s="38" t="s">
        <v>81</v>
      </c>
      <c r="P5" s="38" t="s">
        <v>56</v>
      </c>
      <c r="Q5" s="225"/>
      <c r="R5" s="225"/>
      <c r="S5" s="228"/>
      <c r="T5" s="228"/>
      <c r="U5" s="240"/>
      <c r="V5" s="225"/>
      <c r="W5" s="38" t="s">
        <v>291</v>
      </c>
      <c r="X5" s="38" t="s">
        <v>292</v>
      </c>
    </row>
    <row r="6" spans="1:24" s="1" customFormat="1" ht="14.25" customHeight="1">
      <c r="A6" s="17" t="s">
        <v>187</v>
      </c>
      <c r="B6" s="17" t="s">
        <v>188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  <c r="S6" s="17">
        <v>17</v>
      </c>
      <c r="T6" s="17">
        <v>18</v>
      </c>
      <c r="U6" s="17">
        <v>19</v>
      </c>
      <c r="V6" s="17">
        <v>20</v>
      </c>
      <c r="W6" s="17">
        <v>21</v>
      </c>
      <c r="X6" s="17">
        <v>22</v>
      </c>
    </row>
    <row r="7" spans="1:24" ht="15" customHeight="1">
      <c r="A7" s="5">
        <v>1</v>
      </c>
      <c r="B7" s="56" t="s">
        <v>57</v>
      </c>
      <c r="C7" s="85">
        <v>203</v>
      </c>
      <c r="D7" s="85">
        <v>944</v>
      </c>
      <c r="E7" s="85">
        <v>544</v>
      </c>
      <c r="F7" s="85">
        <v>12</v>
      </c>
      <c r="G7" s="85">
        <v>5</v>
      </c>
      <c r="H7" s="85">
        <v>6</v>
      </c>
      <c r="I7" s="85">
        <v>63</v>
      </c>
      <c r="J7" s="85">
        <v>27</v>
      </c>
      <c r="K7" s="85">
        <v>1</v>
      </c>
      <c r="L7" s="85">
        <v>1</v>
      </c>
      <c r="M7" s="85">
        <v>33</v>
      </c>
      <c r="N7" s="85">
        <v>13</v>
      </c>
      <c r="O7" s="85"/>
      <c r="P7" s="85">
        <v>13</v>
      </c>
      <c r="Q7" s="85">
        <v>20</v>
      </c>
      <c r="R7" s="85">
        <f t="shared" ref="R7:R19" si="0">F7+I7+Q7+S7</f>
        <v>867</v>
      </c>
      <c r="S7" s="85">
        <v>772</v>
      </c>
      <c r="T7" s="85">
        <v>461</v>
      </c>
      <c r="U7" s="85">
        <v>280</v>
      </c>
      <c r="V7" s="85">
        <v>12</v>
      </c>
      <c r="W7" s="85">
        <v>1</v>
      </c>
      <c r="X7" s="85">
        <v>10</v>
      </c>
    </row>
    <row r="8" spans="1:24" ht="16.5" customHeight="1">
      <c r="A8" s="5">
        <v>2</v>
      </c>
      <c r="B8" s="18" t="s">
        <v>73</v>
      </c>
      <c r="C8" s="85">
        <v>2</v>
      </c>
      <c r="D8" s="85">
        <v>3</v>
      </c>
      <c r="E8" s="85">
        <v>2</v>
      </c>
      <c r="F8" s="85">
        <v>1</v>
      </c>
      <c r="G8" s="85">
        <v>1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>
        <f t="shared" si="0"/>
        <v>5</v>
      </c>
      <c r="S8" s="85">
        <v>4</v>
      </c>
      <c r="T8" s="85">
        <v>4</v>
      </c>
      <c r="U8" s="85"/>
      <c r="V8" s="85"/>
      <c r="W8" s="85"/>
      <c r="X8" s="85"/>
    </row>
    <row r="9" spans="1:24" ht="20.25" customHeight="1">
      <c r="A9" s="5">
        <v>3</v>
      </c>
      <c r="B9" s="57" t="s">
        <v>402</v>
      </c>
      <c r="C9" s="85">
        <f t="shared" ref="C9:Q9" si="1">SUM(C10:C19)</f>
        <v>36</v>
      </c>
      <c r="D9" s="85">
        <f t="shared" si="1"/>
        <v>892</v>
      </c>
      <c r="E9" s="85">
        <f t="shared" si="1"/>
        <v>230</v>
      </c>
      <c r="F9" s="85">
        <f t="shared" si="1"/>
        <v>60</v>
      </c>
      <c r="G9" s="85">
        <f t="shared" si="1"/>
        <v>60</v>
      </c>
      <c r="H9" s="85">
        <f t="shared" si="1"/>
        <v>0</v>
      </c>
      <c r="I9" s="85">
        <f t="shared" si="1"/>
        <v>105</v>
      </c>
      <c r="J9" s="85">
        <f t="shared" si="1"/>
        <v>19</v>
      </c>
      <c r="K9" s="85">
        <f t="shared" si="1"/>
        <v>6</v>
      </c>
      <c r="L9" s="85">
        <f t="shared" si="1"/>
        <v>3</v>
      </c>
      <c r="M9" s="85">
        <f t="shared" si="1"/>
        <v>76</v>
      </c>
      <c r="N9" s="85">
        <f t="shared" si="1"/>
        <v>9</v>
      </c>
      <c r="O9" s="85">
        <f t="shared" si="1"/>
        <v>1</v>
      </c>
      <c r="P9" s="85">
        <f t="shared" si="1"/>
        <v>8</v>
      </c>
      <c r="Q9" s="85">
        <f t="shared" si="1"/>
        <v>14</v>
      </c>
      <c r="R9" s="85">
        <f t="shared" si="0"/>
        <v>759</v>
      </c>
      <c r="S9" s="85">
        <f t="shared" ref="S9:X9" si="2">SUM(S10:S19)</f>
        <v>580</v>
      </c>
      <c r="T9" s="85">
        <f t="shared" si="2"/>
        <v>221</v>
      </c>
      <c r="U9" s="85">
        <f t="shared" si="2"/>
        <v>169</v>
      </c>
      <c r="V9" s="85">
        <f t="shared" si="2"/>
        <v>0</v>
      </c>
      <c r="W9" s="85">
        <f t="shared" si="2"/>
        <v>0</v>
      </c>
      <c r="X9" s="85">
        <f t="shared" si="2"/>
        <v>0</v>
      </c>
    </row>
    <row r="10" spans="1:24" ht="43.5" customHeight="1">
      <c r="A10" s="5">
        <v>4</v>
      </c>
      <c r="B10" s="62" t="s">
        <v>222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>
        <f t="shared" si="0"/>
        <v>0</v>
      </c>
      <c r="S10" s="85"/>
      <c r="T10" s="85"/>
      <c r="U10" s="85"/>
      <c r="V10" s="85"/>
      <c r="W10" s="85"/>
      <c r="X10" s="85"/>
    </row>
    <row r="11" spans="1:24" ht="38.25" customHeight="1">
      <c r="A11" s="5">
        <v>5</v>
      </c>
      <c r="B11" s="19" t="s">
        <v>223</v>
      </c>
      <c r="C11" s="85"/>
      <c r="D11" s="85">
        <v>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>
        <f t="shared" si="0"/>
        <v>1</v>
      </c>
      <c r="S11" s="85">
        <v>1</v>
      </c>
      <c r="T11" s="85"/>
      <c r="U11" s="85"/>
      <c r="V11" s="85"/>
      <c r="W11" s="85"/>
      <c r="X11" s="85"/>
    </row>
    <row r="12" spans="1:24" ht="24.75" customHeight="1">
      <c r="A12" s="5">
        <v>6</v>
      </c>
      <c r="B12" s="19" t="s">
        <v>198</v>
      </c>
      <c r="C12" s="85">
        <v>4</v>
      </c>
      <c r="D12" s="85">
        <v>19</v>
      </c>
      <c r="E12" s="85">
        <v>10</v>
      </c>
      <c r="F12" s="85"/>
      <c r="G12" s="85"/>
      <c r="H12" s="85"/>
      <c r="I12" s="85">
        <v>6</v>
      </c>
      <c r="J12" s="85"/>
      <c r="K12" s="85">
        <v>1</v>
      </c>
      <c r="L12" s="85"/>
      <c r="M12" s="85">
        <v>4</v>
      </c>
      <c r="N12" s="85"/>
      <c r="O12" s="85"/>
      <c r="P12" s="85"/>
      <c r="Q12" s="85"/>
      <c r="R12" s="85">
        <f t="shared" si="0"/>
        <v>19</v>
      </c>
      <c r="S12" s="85">
        <v>13</v>
      </c>
      <c r="T12" s="85">
        <v>10</v>
      </c>
      <c r="U12" s="85">
        <v>4</v>
      </c>
      <c r="V12" s="85"/>
      <c r="W12" s="85"/>
      <c r="X12" s="85"/>
    </row>
    <row r="13" spans="1:24" ht="15.75" customHeight="1">
      <c r="A13" s="5">
        <v>7</v>
      </c>
      <c r="B13" s="18" t="s">
        <v>199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>
        <f t="shared" si="0"/>
        <v>0</v>
      </c>
      <c r="S13" s="85"/>
      <c r="T13" s="85"/>
      <c r="U13" s="85"/>
      <c r="V13" s="85"/>
      <c r="W13" s="85"/>
      <c r="X13" s="85"/>
    </row>
    <row r="14" spans="1:24" ht="16.5" customHeight="1">
      <c r="A14" s="5">
        <v>8</v>
      </c>
      <c r="B14" s="18" t="s">
        <v>200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>
        <f t="shared" si="0"/>
        <v>0</v>
      </c>
      <c r="S14" s="85"/>
      <c r="T14" s="85"/>
      <c r="U14" s="85"/>
      <c r="V14" s="85"/>
      <c r="W14" s="85"/>
      <c r="X14" s="85"/>
    </row>
    <row r="15" spans="1:24" ht="51" customHeight="1">
      <c r="A15" s="5">
        <v>9</v>
      </c>
      <c r="B15" s="18" t="s">
        <v>201</v>
      </c>
      <c r="C15" s="85">
        <v>9</v>
      </c>
      <c r="D15" s="85">
        <v>189</v>
      </c>
      <c r="E15" s="85">
        <v>185</v>
      </c>
      <c r="F15" s="85">
        <v>4</v>
      </c>
      <c r="G15" s="85">
        <v>4</v>
      </c>
      <c r="H15" s="85"/>
      <c r="I15" s="85">
        <v>8</v>
      </c>
      <c r="J15" s="85"/>
      <c r="K15" s="85"/>
      <c r="L15" s="85"/>
      <c r="M15" s="85">
        <v>8</v>
      </c>
      <c r="N15" s="85">
        <v>1</v>
      </c>
      <c r="O15" s="85">
        <v>1</v>
      </c>
      <c r="P15" s="85"/>
      <c r="Q15" s="85">
        <v>2</v>
      </c>
      <c r="R15" s="85">
        <f t="shared" si="0"/>
        <v>167</v>
      </c>
      <c r="S15" s="85">
        <v>153</v>
      </c>
      <c r="T15" s="85">
        <v>77</v>
      </c>
      <c r="U15" s="85">
        <v>31</v>
      </c>
      <c r="V15" s="85"/>
      <c r="W15" s="85"/>
      <c r="X15" s="85"/>
    </row>
    <row r="16" spans="1:24" ht="27.75" customHeight="1">
      <c r="A16" s="5">
        <v>10</v>
      </c>
      <c r="B16" s="18" t="s">
        <v>202</v>
      </c>
      <c r="C16" s="85"/>
      <c r="D16" s="85">
        <v>7</v>
      </c>
      <c r="E16" s="85"/>
      <c r="F16" s="85"/>
      <c r="G16" s="85"/>
      <c r="H16" s="85"/>
      <c r="I16" s="85">
        <v>1</v>
      </c>
      <c r="J16" s="85">
        <v>1</v>
      </c>
      <c r="K16" s="85"/>
      <c r="L16" s="85"/>
      <c r="M16" s="85"/>
      <c r="N16" s="85"/>
      <c r="O16" s="85"/>
      <c r="P16" s="85"/>
      <c r="Q16" s="85"/>
      <c r="R16" s="85">
        <f t="shared" si="0"/>
        <v>4</v>
      </c>
      <c r="S16" s="85">
        <v>3</v>
      </c>
      <c r="T16" s="85"/>
      <c r="U16" s="85">
        <v>3</v>
      </c>
      <c r="V16" s="85"/>
      <c r="W16" s="85"/>
      <c r="X16" s="85"/>
    </row>
    <row r="17" spans="1:24" ht="30" customHeight="1">
      <c r="A17" s="5">
        <v>11</v>
      </c>
      <c r="B17" s="18" t="s">
        <v>228</v>
      </c>
      <c r="C17" s="85">
        <v>19</v>
      </c>
      <c r="D17" s="85">
        <v>564</v>
      </c>
      <c r="E17" s="85">
        <v>29</v>
      </c>
      <c r="F17" s="85">
        <v>1</v>
      </c>
      <c r="G17" s="85">
        <v>1</v>
      </c>
      <c r="H17" s="85"/>
      <c r="I17" s="85">
        <v>81</v>
      </c>
      <c r="J17" s="85">
        <v>15</v>
      </c>
      <c r="K17" s="85">
        <v>3</v>
      </c>
      <c r="L17" s="85">
        <v>2</v>
      </c>
      <c r="M17" s="85">
        <v>61</v>
      </c>
      <c r="N17" s="85">
        <v>8</v>
      </c>
      <c r="O17" s="85"/>
      <c r="P17" s="85">
        <v>8</v>
      </c>
      <c r="Q17" s="85">
        <v>10</v>
      </c>
      <c r="R17" s="85">
        <f t="shared" si="0"/>
        <v>462</v>
      </c>
      <c r="S17" s="85">
        <v>370</v>
      </c>
      <c r="T17" s="85">
        <v>114</v>
      </c>
      <c r="U17" s="85">
        <v>121</v>
      </c>
      <c r="V17" s="85"/>
      <c r="W17" s="85"/>
      <c r="X17" s="85"/>
    </row>
    <row r="18" spans="1:24" ht="35.25" customHeight="1">
      <c r="A18" s="5">
        <v>12</v>
      </c>
      <c r="B18" s="18" t="s">
        <v>230</v>
      </c>
      <c r="C18" s="85">
        <v>3</v>
      </c>
      <c r="D18" s="85">
        <v>26</v>
      </c>
      <c r="E18" s="85"/>
      <c r="F18" s="85"/>
      <c r="G18" s="85"/>
      <c r="H18" s="85"/>
      <c r="I18" s="85">
        <v>2</v>
      </c>
      <c r="J18" s="85">
        <v>1</v>
      </c>
      <c r="K18" s="85"/>
      <c r="L18" s="85"/>
      <c r="M18" s="85">
        <v>1</v>
      </c>
      <c r="N18" s="85"/>
      <c r="O18" s="85"/>
      <c r="P18" s="85"/>
      <c r="Q18" s="85"/>
      <c r="R18" s="85">
        <f t="shared" si="0"/>
        <v>25</v>
      </c>
      <c r="S18" s="85">
        <v>23</v>
      </c>
      <c r="T18" s="85">
        <v>13</v>
      </c>
      <c r="U18" s="85">
        <v>4</v>
      </c>
      <c r="V18" s="85"/>
      <c r="W18" s="85"/>
      <c r="X18" s="85"/>
    </row>
    <row r="19" spans="1:24" ht="15" customHeight="1">
      <c r="A19" s="5">
        <v>13</v>
      </c>
      <c r="B19" s="18" t="s">
        <v>197</v>
      </c>
      <c r="C19" s="85">
        <v>1</v>
      </c>
      <c r="D19" s="85">
        <v>86</v>
      </c>
      <c r="E19" s="85">
        <v>6</v>
      </c>
      <c r="F19" s="85">
        <v>55</v>
      </c>
      <c r="G19" s="85">
        <v>55</v>
      </c>
      <c r="H19" s="85"/>
      <c r="I19" s="85">
        <v>7</v>
      </c>
      <c r="J19" s="85">
        <v>2</v>
      </c>
      <c r="K19" s="85">
        <v>2</v>
      </c>
      <c r="L19" s="85">
        <v>1</v>
      </c>
      <c r="M19" s="85">
        <v>2</v>
      </c>
      <c r="N19" s="85"/>
      <c r="O19" s="85"/>
      <c r="P19" s="85"/>
      <c r="Q19" s="85">
        <v>2</v>
      </c>
      <c r="R19" s="85">
        <f t="shared" si="0"/>
        <v>81</v>
      </c>
      <c r="S19" s="85">
        <v>17</v>
      </c>
      <c r="T19" s="85">
        <v>7</v>
      </c>
      <c r="U19" s="85">
        <v>6</v>
      </c>
      <c r="V19" s="85"/>
      <c r="W19" s="85"/>
      <c r="X19" s="85"/>
    </row>
    <row r="20" spans="1:24" ht="15" customHeight="1">
      <c r="A20" s="5">
        <v>14</v>
      </c>
      <c r="B20" s="57" t="s">
        <v>219</v>
      </c>
      <c r="C20" s="85">
        <v>32</v>
      </c>
      <c r="D20" s="85">
        <v>762</v>
      </c>
      <c r="E20" s="85">
        <v>98</v>
      </c>
      <c r="F20" s="85">
        <v>104</v>
      </c>
      <c r="G20" s="85">
        <v>103</v>
      </c>
      <c r="H20" s="85">
        <v>1</v>
      </c>
      <c r="I20" s="85">
        <v>81</v>
      </c>
      <c r="J20" s="85">
        <v>31</v>
      </c>
      <c r="K20" s="85">
        <v>7</v>
      </c>
      <c r="L20" s="85"/>
      <c r="M20" s="85">
        <v>43</v>
      </c>
      <c r="N20" s="85"/>
      <c r="O20" s="85"/>
      <c r="P20" s="85"/>
      <c r="Q20" s="85">
        <v>15</v>
      </c>
      <c r="R20" s="85">
        <v>743</v>
      </c>
      <c r="S20" s="85">
        <v>543</v>
      </c>
      <c r="T20" s="85">
        <v>209</v>
      </c>
      <c r="U20" s="85">
        <v>51</v>
      </c>
      <c r="V20" s="85"/>
      <c r="W20" s="85"/>
      <c r="X20" s="85"/>
    </row>
    <row r="21" spans="1:24" ht="19.5" customHeight="1">
      <c r="A21" s="5">
        <v>15</v>
      </c>
      <c r="B21" s="57" t="s">
        <v>280</v>
      </c>
      <c r="C21" s="86">
        <f t="shared" ref="C21:M21" si="3">C7+C9+C20</f>
        <v>271</v>
      </c>
      <c r="D21" s="86">
        <f t="shared" si="3"/>
        <v>2598</v>
      </c>
      <c r="E21" s="86">
        <f t="shared" si="3"/>
        <v>872</v>
      </c>
      <c r="F21" s="86">
        <f t="shared" si="3"/>
        <v>176</v>
      </c>
      <c r="G21" s="86">
        <f t="shared" si="3"/>
        <v>168</v>
      </c>
      <c r="H21" s="86">
        <f t="shared" si="3"/>
        <v>7</v>
      </c>
      <c r="I21" s="86">
        <f t="shared" si="3"/>
        <v>249</v>
      </c>
      <c r="J21" s="86">
        <f t="shared" si="3"/>
        <v>77</v>
      </c>
      <c r="K21" s="86">
        <f t="shared" si="3"/>
        <v>14</v>
      </c>
      <c r="L21" s="86">
        <f t="shared" si="3"/>
        <v>4</v>
      </c>
      <c r="M21" s="86">
        <f t="shared" si="3"/>
        <v>152</v>
      </c>
      <c r="N21" s="86">
        <f>N7+N9</f>
        <v>22</v>
      </c>
      <c r="O21" s="86">
        <f>O7+O9</f>
        <v>1</v>
      </c>
      <c r="P21" s="86">
        <f>P7+P9</f>
        <v>21</v>
      </c>
      <c r="Q21" s="86">
        <f>Q7+Q9+Q20</f>
        <v>49</v>
      </c>
      <c r="R21" s="86">
        <f>R7+R9+R20</f>
        <v>2369</v>
      </c>
      <c r="S21" s="86">
        <f>S7+S9+S20</f>
        <v>1895</v>
      </c>
      <c r="T21" s="86">
        <f>T7+T9+T20</f>
        <v>891</v>
      </c>
      <c r="U21" s="86">
        <f>U7+U9+U20</f>
        <v>500</v>
      </c>
      <c r="V21" s="86">
        <f>V7+V9</f>
        <v>12</v>
      </c>
      <c r="W21" s="86">
        <f>W7+W9</f>
        <v>1</v>
      </c>
      <c r="X21" s="86">
        <f>X7+X9</f>
        <v>10</v>
      </c>
    </row>
    <row r="22" spans="1:24" ht="15" customHeight="1">
      <c r="A22" s="5">
        <v>16</v>
      </c>
      <c r="B22" s="20" t="s">
        <v>70</v>
      </c>
      <c r="C22" s="85">
        <v>3</v>
      </c>
      <c r="D22" s="85">
        <v>27</v>
      </c>
      <c r="E22" s="85">
        <v>14</v>
      </c>
      <c r="F22" s="85"/>
      <c r="G22" s="85"/>
      <c r="H22" s="85"/>
      <c r="I22" s="85">
        <v>2</v>
      </c>
      <c r="J22" s="85">
        <v>1</v>
      </c>
      <c r="K22" s="85"/>
      <c r="L22" s="85"/>
      <c r="M22" s="85">
        <v>1</v>
      </c>
      <c r="N22" s="85">
        <v>1</v>
      </c>
      <c r="O22" s="85">
        <v>1</v>
      </c>
      <c r="P22" s="85"/>
      <c r="Q22" s="85">
        <v>1</v>
      </c>
      <c r="R22" s="85">
        <f>F22+I22+Q22+S22</f>
        <v>23</v>
      </c>
      <c r="S22" s="85">
        <v>20</v>
      </c>
      <c r="T22" s="85">
        <v>7</v>
      </c>
      <c r="U22" s="85">
        <v>7</v>
      </c>
      <c r="V22" s="85"/>
      <c r="W22" s="85"/>
      <c r="X22" s="85"/>
    </row>
    <row r="23" spans="1:24" s="165" customFormat="1" ht="14.25" customHeight="1">
      <c r="A23" s="5">
        <v>17</v>
      </c>
      <c r="B23" s="20" t="s">
        <v>258</v>
      </c>
      <c r="C23" s="85">
        <v>3</v>
      </c>
      <c r="D23" s="85">
        <v>16</v>
      </c>
      <c r="E23" s="85">
        <v>5</v>
      </c>
      <c r="F23" s="85"/>
      <c r="G23" s="85"/>
      <c r="H23" s="85"/>
      <c r="I23" s="85">
        <v>2</v>
      </c>
      <c r="J23" s="85">
        <v>1</v>
      </c>
      <c r="K23" s="85"/>
      <c r="L23" s="85"/>
      <c r="M23" s="85">
        <v>1</v>
      </c>
      <c r="N23" s="85"/>
      <c r="O23" s="85"/>
      <c r="P23" s="85"/>
      <c r="Q23" s="85">
        <v>1</v>
      </c>
      <c r="R23" s="85">
        <f>F23+I23+Q23+S23</f>
        <v>13</v>
      </c>
      <c r="S23" s="85">
        <v>10</v>
      </c>
      <c r="T23" s="85">
        <v>4</v>
      </c>
      <c r="U23" s="85">
        <v>6</v>
      </c>
      <c r="V23" s="85"/>
      <c r="W23" s="85"/>
      <c r="X23" s="85"/>
    </row>
    <row r="24" spans="1:24" ht="9.75" customHeight="1">
      <c r="A24" s="6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4" ht="15.75" customHeight="1"/>
    <row r="26" spans="1:24" ht="26.25" customHeight="1"/>
    <row r="27" spans="1:24" s="14" customFormat="1" ht="14.25" customHeight="1"/>
    <row r="28" spans="1:24" ht="13.5" customHeight="1"/>
    <row r="29" spans="1:24" ht="15" customHeight="1"/>
    <row r="30" spans="1:24" ht="15" customHeight="1"/>
    <row r="31" spans="1:24" ht="15.75" customHeight="1"/>
    <row r="32" spans="1:24" ht="26.25" customHeight="1"/>
    <row r="33" spans="1:21" ht="11.25" customHeight="1"/>
    <row r="40" spans="1:2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</row>
    <row r="109" spans="1:2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  <row r="110" spans="1:2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</row>
    <row r="115" spans="1:2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</row>
    <row r="119" spans="1:2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</row>
    <row r="121" spans="1: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</row>
    <row r="122" spans="1:2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</row>
    <row r="124" spans="1:2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1:2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1:2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</sheetData>
  <mergeCells count="23">
    <mergeCell ref="T3:T5"/>
    <mergeCell ref="R3:R5"/>
    <mergeCell ref="F2:H3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</mergeCells>
  <phoneticPr fontId="14" type="noConversion"/>
  <pageMargins left="0.11811023622047245" right="0.19685039370078741" top="0.59055118110236227" bottom="0.59055118110236227" header="0.31496062992125984" footer="0.31496062992125984"/>
  <pageSetup paperSize="9" scale="75" firstPageNumber="2" orientation="landscape" useFirstPageNumber="1" verticalDpi="300" r:id="rId1"/>
  <headerFooter alignWithMargins="0"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30.06.2016&amp;L3D04F504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7"/>
  <sheetViews>
    <sheetView topLeftCell="B1" zoomScale="80" zoomScaleNormal="80" zoomScaleSheetLayoutView="85" workbookViewId="0">
      <selection activeCell="D8" sqref="D8"/>
    </sheetView>
  </sheetViews>
  <sheetFormatPr defaultRowHeight="12.75"/>
  <cols>
    <col min="1" max="1" width="3.42578125" style="12" customWidth="1"/>
    <col min="2" max="2" width="62.85546875" style="9" customWidth="1"/>
    <col min="3" max="3" width="10" style="9" customWidth="1"/>
    <col min="4" max="4" width="12" style="9" customWidth="1"/>
    <col min="5" max="5" width="12.42578125" style="9" customWidth="1"/>
    <col min="6" max="7" width="12" style="9" customWidth="1"/>
    <col min="8" max="8" width="13.42578125" style="9" customWidth="1"/>
    <col min="9" max="20" width="12" style="9" customWidth="1"/>
    <col min="21" max="21" width="9.28515625" style="9" customWidth="1"/>
    <col min="22" max="22" width="8.42578125" style="9" customWidth="1"/>
    <col min="23" max="25" width="9.28515625" style="9" customWidth="1"/>
    <col min="26" max="26" width="8" style="9" customWidth="1"/>
    <col min="27" max="43" width="9.28515625" style="9" customWidth="1"/>
    <col min="44" max="16384" width="9.140625" style="9"/>
  </cols>
  <sheetData>
    <row r="1" spans="1:45" ht="18" customHeight="1">
      <c r="A1" s="69" t="s">
        <v>293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5" ht="6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</row>
    <row r="3" spans="1:45" ht="17.25" customHeight="1">
      <c r="A3" s="256" t="s">
        <v>68</v>
      </c>
      <c r="B3" s="256" t="s">
        <v>175</v>
      </c>
      <c r="C3" s="256" t="s">
        <v>193</v>
      </c>
      <c r="D3" s="258" t="s">
        <v>215</v>
      </c>
      <c r="E3" s="260" t="s">
        <v>72</v>
      </c>
      <c r="F3" s="262" t="s">
        <v>59</v>
      </c>
      <c r="G3" s="247"/>
      <c r="H3" s="247"/>
      <c r="I3" s="247"/>
      <c r="J3" s="248" t="s">
        <v>157</v>
      </c>
      <c r="K3" s="249"/>
      <c r="L3" s="249"/>
      <c r="M3" s="249"/>
      <c r="N3" s="249"/>
      <c r="O3" s="249"/>
      <c r="P3" s="249"/>
      <c r="Q3" s="249"/>
      <c r="R3" s="249"/>
      <c r="S3" s="249"/>
      <c r="T3" s="250"/>
      <c r="U3" s="247" t="s">
        <v>195</v>
      </c>
      <c r="V3" s="247"/>
      <c r="W3" s="247"/>
      <c r="X3" s="247"/>
      <c r="Y3" s="247"/>
      <c r="Z3" s="247"/>
      <c r="AA3" s="247"/>
      <c r="AB3" s="247"/>
      <c r="AC3" s="247"/>
      <c r="AD3" s="246" t="s">
        <v>195</v>
      </c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</row>
    <row r="4" spans="1:45" ht="23.25" customHeight="1">
      <c r="A4" s="257"/>
      <c r="B4" s="257"/>
      <c r="C4" s="257"/>
      <c r="D4" s="259"/>
      <c r="E4" s="261"/>
      <c r="F4" s="238" t="s">
        <v>194</v>
      </c>
      <c r="G4" s="263" t="s">
        <v>160</v>
      </c>
      <c r="H4" s="263"/>
      <c r="I4" s="263"/>
      <c r="J4" s="238" t="s">
        <v>192</v>
      </c>
      <c r="K4" s="251" t="s">
        <v>287</v>
      </c>
      <c r="L4" s="251" t="s">
        <v>288</v>
      </c>
      <c r="M4" s="243" t="s">
        <v>216</v>
      </c>
      <c r="N4" s="245"/>
      <c r="O4" s="243" t="s">
        <v>217</v>
      </c>
      <c r="P4" s="244"/>
      <c r="Q4" s="244"/>
      <c r="R4" s="244"/>
      <c r="S4" s="244"/>
      <c r="T4" s="245"/>
      <c r="U4" s="243" t="s">
        <v>94</v>
      </c>
      <c r="V4" s="244"/>
      <c r="W4" s="244"/>
      <c r="X4" s="244"/>
      <c r="Y4" s="244"/>
      <c r="Z4" s="244"/>
      <c r="AA4" s="244"/>
      <c r="AB4" s="244"/>
      <c r="AC4" s="245"/>
      <c r="AD4" s="243" t="s">
        <v>101</v>
      </c>
      <c r="AE4" s="244"/>
      <c r="AF4" s="244"/>
      <c r="AG4" s="244"/>
      <c r="AH4" s="244"/>
      <c r="AI4" s="244"/>
      <c r="AJ4" s="244"/>
      <c r="AK4" s="244"/>
      <c r="AL4" s="245"/>
      <c r="AM4" s="243" t="s">
        <v>108</v>
      </c>
      <c r="AN4" s="244"/>
      <c r="AO4" s="244"/>
      <c r="AP4" s="244"/>
      <c r="AQ4" s="245"/>
    </row>
    <row r="5" spans="1:45" ht="12.75" customHeight="1">
      <c r="A5" s="257"/>
      <c r="B5" s="257"/>
      <c r="C5" s="257"/>
      <c r="D5" s="259"/>
      <c r="E5" s="261"/>
      <c r="F5" s="239"/>
      <c r="G5" s="264" t="s">
        <v>109</v>
      </c>
      <c r="H5" s="264" t="s">
        <v>296</v>
      </c>
      <c r="I5" s="264" t="s">
        <v>110</v>
      </c>
      <c r="J5" s="239"/>
      <c r="K5" s="252"/>
      <c r="L5" s="252"/>
      <c r="M5" s="251" t="s">
        <v>92</v>
      </c>
      <c r="N5" s="251" t="s">
        <v>93</v>
      </c>
      <c r="O5" s="251" t="s">
        <v>87</v>
      </c>
      <c r="P5" s="251" t="s">
        <v>88</v>
      </c>
      <c r="Q5" s="251" t="s">
        <v>89</v>
      </c>
      <c r="R5" s="251" t="s">
        <v>285</v>
      </c>
      <c r="S5" s="251" t="s">
        <v>90</v>
      </c>
      <c r="T5" s="251" t="s">
        <v>91</v>
      </c>
      <c r="U5" s="265" t="s">
        <v>182</v>
      </c>
      <c r="V5" s="253" t="s">
        <v>165</v>
      </c>
      <c r="W5" s="254"/>
      <c r="X5" s="254"/>
      <c r="Y5" s="254"/>
      <c r="Z5" s="254"/>
      <c r="AA5" s="254"/>
      <c r="AB5" s="254"/>
      <c r="AC5" s="255"/>
      <c r="AD5" s="265" t="s">
        <v>162</v>
      </c>
      <c r="AE5" s="243" t="s">
        <v>290</v>
      </c>
      <c r="AF5" s="244"/>
      <c r="AG5" s="244"/>
      <c r="AH5" s="244"/>
      <c r="AI5" s="244"/>
      <c r="AJ5" s="244"/>
      <c r="AK5" s="244"/>
      <c r="AL5" s="245"/>
      <c r="AM5" s="265" t="s">
        <v>182</v>
      </c>
      <c r="AN5" s="243" t="s">
        <v>165</v>
      </c>
      <c r="AO5" s="244"/>
      <c r="AP5" s="244"/>
      <c r="AQ5" s="245"/>
    </row>
    <row r="6" spans="1:45" ht="151.5" customHeight="1">
      <c r="A6" s="257"/>
      <c r="B6" s="257"/>
      <c r="C6" s="257"/>
      <c r="D6" s="259"/>
      <c r="E6" s="261"/>
      <c r="F6" s="239"/>
      <c r="G6" s="264"/>
      <c r="H6" s="264"/>
      <c r="I6" s="264"/>
      <c r="J6" s="239"/>
      <c r="K6" s="252"/>
      <c r="L6" s="252"/>
      <c r="M6" s="267"/>
      <c r="N6" s="267"/>
      <c r="O6" s="252"/>
      <c r="P6" s="252"/>
      <c r="Q6" s="252"/>
      <c r="R6" s="252"/>
      <c r="S6" s="252"/>
      <c r="T6" s="252"/>
      <c r="U6" s="266"/>
      <c r="V6" s="40" t="s">
        <v>95</v>
      </c>
      <c r="W6" s="40" t="s">
        <v>96</v>
      </c>
      <c r="X6" s="40" t="s">
        <v>97</v>
      </c>
      <c r="Y6" s="40" t="s">
        <v>145</v>
      </c>
      <c r="Z6" s="40" t="s">
        <v>146</v>
      </c>
      <c r="AA6" s="40" t="s">
        <v>98</v>
      </c>
      <c r="AB6" s="40" t="s">
        <v>99</v>
      </c>
      <c r="AC6" s="40" t="s">
        <v>100</v>
      </c>
      <c r="AD6" s="266"/>
      <c r="AE6" s="40" t="s">
        <v>102</v>
      </c>
      <c r="AF6" s="40" t="s">
        <v>103</v>
      </c>
      <c r="AG6" s="40" t="s">
        <v>104</v>
      </c>
      <c r="AH6" s="40" t="s">
        <v>105</v>
      </c>
      <c r="AI6" s="40" t="s">
        <v>297</v>
      </c>
      <c r="AJ6" s="40" t="s">
        <v>106</v>
      </c>
      <c r="AK6" s="40" t="s">
        <v>107</v>
      </c>
      <c r="AL6" s="40" t="s">
        <v>298</v>
      </c>
      <c r="AM6" s="266"/>
      <c r="AN6" s="40" t="s">
        <v>147</v>
      </c>
      <c r="AO6" s="40" t="s">
        <v>148</v>
      </c>
      <c r="AP6" s="40" t="s">
        <v>149</v>
      </c>
      <c r="AQ6" s="40" t="s">
        <v>150</v>
      </c>
    </row>
    <row r="7" spans="1:45">
      <c r="A7" s="28" t="s">
        <v>187</v>
      </c>
      <c r="B7" s="17" t="s">
        <v>188</v>
      </c>
      <c r="C7" s="17" t="s">
        <v>166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29">
        <v>17</v>
      </c>
      <c r="U7" s="29">
        <v>18</v>
      </c>
      <c r="V7" s="29">
        <v>19</v>
      </c>
      <c r="W7" s="29">
        <v>20</v>
      </c>
      <c r="X7" s="29">
        <v>21</v>
      </c>
      <c r="Y7" s="29">
        <v>22</v>
      </c>
      <c r="Z7" s="29">
        <v>23</v>
      </c>
      <c r="AA7" s="29">
        <v>24</v>
      </c>
      <c r="AB7" s="29">
        <v>25</v>
      </c>
      <c r="AC7" s="29">
        <v>26</v>
      </c>
      <c r="AD7" s="29">
        <v>27</v>
      </c>
      <c r="AE7" s="29">
        <v>28</v>
      </c>
      <c r="AF7" s="29">
        <v>29</v>
      </c>
      <c r="AG7" s="29">
        <v>30</v>
      </c>
      <c r="AH7" s="29">
        <v>31</v>
      </c>
      <c r="AI7" s="29">
        <v>32</v>
      </c>
      <c r="AJ7" s="29">
        <v>33</v>
      </c>
      <c r="AK7" s="29">
        <v>34</v>
      </c>
      <c r="AL7" s="29">
        <v>35</v>
      </c>
      <c r="AM7" s="29">
        <v>36</v>
      </c>
      <c r="AN7" s="29">
        <v>37</v>
      </c>
      <c r="AO7" s="29">
        <v>38</v>
      </c>
      <c r="AP7" s="29">
        <v>39</v>
      </c>
      <c r="AQ7" s="29">
        <v>40</v>
      </c>
    </row>
    <row r="8" spans="1:45" s="52" customFormat="1" ht="21" customHeight="1">
      <c r="A8" s="28">
        <v>1</v>
      </c>
      <c r="B8" s="49" t="s">
        <v>156</v>
      </c>
      <c r="C8" s="27" t="s">
        <v>151</v>
      </c>
      <c r="D8" s="85">
        <f t="shared" ref="D8:D37" si="0">E8+F8+J8</f>
        <v>5</v>
      </c>
      <c r="E8" s="85"/>
      <c r="F8" s="85"/>
      <c r="G8" s="85"/>
      <c r="H8" s="85"/>
      <c r="I8" s="85"/>
      <c r="J8" s="85">
        <v>5</v>
      </c>
      <c r="K8" s="85"/>
      <c r="L8" s="85"/>
      <c r="M8" s="85"/>
      <c r="N8" s="85"/>
      <c r="O8" s="85"/>
      <c r="P8" s="85"/>
      <c r="Q8" s="85">
        <v>5</v>
      </c>
      <c r="R8" s="85"/>
      <c r="S8" s="85"/>
      <c r="T8" s="85"/>
      <c r="U8" s="85">
        <v>5</v>
      </c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</row>
    <row r="9" spans="1:45" s="52" customFormat="1" ht="21" customHeight="1">
      <c r="A9" s="28">
        <v>2</v>
      </c>
      <c r="B9" s="50" t="s">
        <v>403</v>
      </c>
      <c r="C9" s="28" t="s">
        <v>152</v>
      </c>
      <c r="D9" s="85">
        <f t="shared" si="0"/>
        <v>137</v>
      </c>
      <c r="E9" s="85">
        <v>76</v>
      </c>
      <c r="F9" s="85">
        <v>22</v>
      </c>
      <c r="G9" s="85">
        <v>7</v>
      </c>
      <c r="H9" s="85">
        <v>1</v>
      </c>
      <c r="I9" s="85">
        <v>1</v>
      </c>
      <c r="J9" s="85">
        <v>39</v>
      </c>
      <c r="K9" s="85">
        <v>3</v>
      </c>
      <c r="L9" s="85"/>
      <c r="M9" s="85"/>
      <c r="N9" s="85"/>
      <c r="O9" s="85">
        <v>5</v>
      </c>
      <c r="P9" s="85">
        <v>2</v>
      </c>
      <c r="Q9" s="85">
        <v>24</v>
      </c>
      <c r="R9" s="85">
        <v>2</v>
      </c>
      <c r="S9" s="85">
        <v>4</v>
      </c>
      <c r="T9" s="85">
        <v>4</v>
      </c>
      <c r="U9" s="85">
        <v>30</v>
      </c>
      <c r="V9" s="85"/>
      <c r="W9" s="85"/>
      <c r="X9" s="85">
        <v>2</v>
      </c>
      <c r="Y9" s="85">
        <v>3</v>
      </c>
      <c r="Z9" s="85"/>
      <c r="AA9" s="85">
        <v>4</v>
      </c>
      <c r="AB9" s="85"/>
      <c r="AC9" s="85"/>
      <c r="AD9" s="85">
        <v>2</v>
      </c>
      <c r="AE9" s="85"/>
      <c r="AF9" s="85"/>
      <c r="AG9" s="85"/>
      <c r="AH9" s="85"/>
      <c r="AI9" s="85"/>
      <c r="AJ9" s="85"/>
      <c r="AK9" s="85">
        <v>2</v>
      </c>
      <c r="AL9" s="85"/>
      <c r="AM9" s="85">
        <v>7</v>
      </c>
      <c r="AN9" s="85"/>
      <c r="AO9" s="85">
        <v>5</v>
      </c>
      <c r="AP9" s="85">
        <v>1</v>
      </c>
      <c r="AQ9" s="85">
        <v>1</v>
      </c>
    </row>
    <row r="10" spans="1:45" s="52" customFormat="1" ht="21" customHeight="1">
      <c r="A10" s="28">
        <v>3</v>
      </c>
      <c r="B10" s="48" t="s">
        <v>174</v>
      </c>
      <c r="C10" s="28">
        <v>115</v>
      </c>
      <c r="D10" s="85">
        <f t="shared" si="0"/>
        <v>30</v>
      </c>
      <c r="E10" s="85">
        <v>18</v>
      </c>
      <c r="F10" s="85">
        <v>6</v>
      </c>
      <c r="G10" s="85">
        <v>1</v>
      </c>
      <c r="H10" s="85"/>
      <c r="I10" s="85"/>
      <c r="J10" s="85">
        <v>6</v>
      </c>
      <c r="K10" s="85"/>
      <c r="L10" s="85"/>
      <c r="M10" s="85"/>
      <c r="N10" s="85"/>
      <c r="O10" s="85">
        <v>1</v>
      </c>
      <c r="P10" s="85"/>
      <c r="Q10" s="85">
        <v>5</v>
      </c>
      <c r="R10" s="85">
        <v>2</v>
      </c>
      <c r="S10" s="85"/>
      <c r="T10" s="85"/>
      <c r="U10" s="85">
        <v>6</v>
      </c>
      <c r="V10" s="85"/>
      <c r="W10" s="85"/>
      <c r="X10" s="85">
        <v>2</v>
      </c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</row>
    <row r="11" spans="1:45" s="52" customFormat="1" ht="21" customHeight="1">
      <c r="A11" s="28">
        <v>4</v>
      </c>
      <c r="B11" s="48" t="s">
        <v>161</v>
      </c>
      <c r="C11" s="28">
        <v>122</v>
      </c>
      <c r="D11" s="85">
        <f t="shared" si="0"/>
        <v>5</v>
      </c>
      <c r="E11" s="85">
        <v>4</v>
      </c>
      <c r="F11" s="85">
        <v>1</v>
      </c>
      <c r="G11" s="85">
        <v>1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53"/>
      <c r="AS11" s="53"/>
    </row>
    <row r="12" spans="1:45" s="54" customFormat="1" ht="23.25" customHeight="1">
      <c r="A12" s="28">
        <v>5</v>
      </c>
      <c r="B12" s="50" t="s">
        <v>404</v>
      </c>
      <c r="C12" s="28" t="s">
        <v>153</v>
      </c>
      <c r="D12" s="85">
        <f t="shared" si="0"/>
        <v>2</v>
      </c>
      <c r="E12" s="85">
        <v>1</v>
      </c>
      <c r="F12" s="85"/>
      <c r="G12" s="85"/>
      <c r="H12" s="85"/>
      <c r="I12" s="85"/>
      <c r="J12" s="85">
        <v>1</v>
      </c>
      <c r="K12" s="85"/>
      <c r="L12" s="85"/>
      <c r="M12" s="85"/>
      <c r="N12" s="85"/>
      <c r="O12" s="85"/>
      <c r="P12" s="85"/>
      <c r="Q12" s="85">
        <v>1</v>
      </c>
      <c r="R12" s="85"/>
      <c r="S12" s="85"/>
      <c r="T12" s="85"/>
      <c r="U12" s="85">
        <v>1</v>
      </c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5" s="54" customFormat="1" ht="23.25" customHeight="1">
      <c r="A13" s="28">
        <v>6</v>
      </c>
      <c r="B13" s="48" t="s">
        <v>65</v>
      </c>
      <c r="C13" s="28">
        <v>146</v>
      </c>
      <c r="D13" s="85">
        <f t="shared" si="0"/>
        <v>2</v>
      </c>
      <c r="E13" s="85">
        <v>1</v>
      </c>
      <c r="F13" s="85"/>
      <c r="G13" s="85"/>
      <c r="H13" s="85"/>
      <c r="I13" s="85"/>
      <c r="J13" s="85">
        <v>1</v>
      </c>
      <c r="K13" s="85"/>
      <c r="L13" s="85"/>
      <c r="M13" s="85"/>
      <c r="N13" s="85"/>
      <c r="O13" s="85"/>
      <c r="P13" s="85"/>
      <c r="Q13" s="85">
        <v>1</v>
      </c>
      <c r="R13" s="85"/>
      <c r="S13" s="85"/>
      <c r="T13" s="85"/>
      <c r="U13" s="85">
        <v>1</v>
      </c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</row>
    <row r="14" spans="1:45" s="54" customFormat="1" ht="18" customHeight="1">
      <c r="A14" s="28">
        <v>7</v>
      </c>
      <c r="B14" s="50" t="s">
        <v>173</v>
      </c>
      <c r="C14" s="28" t="s">
        <v>154</v>
      </c>
      <c r="D14" s="85">
        <f t="shared" si="0"/>
        <v>13</v>
      </c>
      <c r="E14" s="85">
        <v>6</v>
      </c>
      <c r="F14" s="85">
        <v>1</v>
      </c>
      <c r="G14" s="85"/>
      <c r="H14" s="85"/>
      <c r="I14" s="85"/>
      <c r="J14" s="85">
        <v>6</v>
      </c>
      <c r="K14" s="85"/>
      <c r="L14" s="85"/>
      <c r="M14" s="85"/>
      <c r="N14" s="85"/>
      <c r="O14" s="85"/>
      <c r="P14" s="85"/>
      <c r="Q14" s="85">
        <v>5</v>
      </c>
      <c r="R14" s="85">
        <v>1</v>
      </c>
      <c r="S14" s="85">
        <v>1</v>
      </c>
      <c r="T14" s="85"/>
      <c r="U14" s="85">
        <v>5</v>
      </c>
      <c r="V14" s="85"/>
      <c r="W14" s="85"/>
      <c r="X14" s="85">
        <v>1</v>
      </c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>
        <v>1</v>
      </c>
      <c r="AN14" s="85"/>
      <c r="AO14" s="85">
        <v>1</v>
      </c>
      <c r="AP14" s="85"/>
      <c r="AQ14" s="85"/>
    </row>
    <row r="15" spans="1:45" s="54" customFormat="1" ht="25.5" customHeight="1">
      <c r="A15" s="28">
        <v>8</v>
      </c>
      <c r="B15" s="50" t="s">
        <v>185</v>
      </c>
      <c r="C15" s="28" t="s">
        <v>155</v>
      </c>
      <c r="D15" s="85">
        <f t="shared" si="0"/>
        <v>18</v>
      </c>
      <c r="E15" s="85">
        <v>4</v>
      </c>
      <c r="F15" s="85">
        <v>4</v>
      </c>
      <c r="G15" s="85">
        <v>3</v>
      </c>
      <c r="H15" s="85"/>
      <c r="I15" s="85"/>
      <c r="J15" s="85">
        <v>10</v>
      </c>
      <c r="K15" s="85">
        <v>3</v>
      </c>
      <c r="L15" s="85"/>
      <c r="M15" s="85"/>
      <c r="N15" s="85"/>
      <c r="O15" s="85"/>
      <c r="P15" s="85"/>
      <c r="Q15" s="85">
        <v>8</v>
      </c>
      <c r="R15" s="85"/>
      <c r="S15" s="85"/>
      <c r="T15" s="85"/>
      <c r="U15" s="85">
        <v>8</v>
      </c>
      <c r="V15" s="85"/>
      <c r="W15" s="85"/>
      <c r="X15" s="85"/>
      <c r="Y15" s="85">
        <v>1</v>
      </c>
      <c r="Z15" s="85"/>
      <c r="AA15" s="85">
        <v>1</v>
      </c>
      <c r="AB15" s="85"/>
      <c r="AC15" s="85"/>
      <c r="AD15" s="85">
        <v>2</v>
      </c>
      <c r="AE15" s="85"/>
      <c r="AF15" s="85"/>
      <c r="AG15" s="85"/>
      <c r="AH15" s="85"/>
      <c r="AI15" s="85">
        <v>2</v>
      </c>
      <c r="AJ15" s="85"/>
      <c r="AK15" s="85"/>
      <c r="AL15" s="85"/>
      <c r="AM15" s="85"/>
      <c r="AN15" s="85"/>
      <c r="AO15" s="85"/>
      <c r="AP15" s="85"/>
      <c r="AQ15" s="85"/>
    </row>
    <row r="16" spans="1:45" s="54" customFormat="1" ht="15.75" customHeight="1">
      <c r="A16" s="28">
        <v>9</v>
      </c>
      <c r="B16" s="50" t="s">
        <v>405</v>
      </c>
      <c r="C16" s="28" t="s">
        <v>406</v>
      </c>
      <c r="D16" s="85">
        <f t="shared" si="0"/>
        <v>363</v>
      </c>
      <c r="E16" s="85">
        <v>155</v>
      </c>
      <c r="F16" s="85">
        <v>83</v>
      </c>
      <c r="G16" s="85">
        <v>16</v>
      </c>
      <c r="H16" s="85">
        <v>1</v>
      </c>
      <c r="I16" s="85"/>
      <c r="J16" s="85">
        <v>125</v>
      </c>
      <c r="K16" s="85">
        <v>3</v>
      </c>
      <c r="L16" s="85">
        <v>2</v>
      </c>
      <c r="M16" s="85"/>
      <c r="N16" s="85">
        <v>1</v>
      </c>
      <c r="O16" s="85">
        <v>1</v>
      </c>
      <c r="P16" s="85">
        <v>2</v>
      </c>
      <c r="Q16" s="85">
        <v>69</v>
      </c>
      <c r="R16" s="85">
        <v>8</v>
      </c>
      <c r="S16" s="85">
        <v>37</v>
      </c>
      <c r="T16" s="85">
        <v>15</v>
      </c>
      <c r="U16" s="85">
        <v>70</v>
      </c>
      <c r="V16" s="85">
        <v>1</v>
      </c>
      <c r="W16" s="85">
        <v>2</v>
      </c>
      <c r="X16" s="85">
        <v>8</v>
      </c>
      <c r="Y16" s="85">
        <v>6</v>
      </c>
      <c r="Z16" s="85"/>
      <c r="AA16" s="85">
        <v>9</v>
      </c>
      <c r="AB16" s="85"/>
      <c r="AC16" s="85"/>
      <c r="AD16" s="85">
        <v>2</v>
      </c>
      <c r="AE16" s="85">
        <v>1</v>
      </c>
      <c r="AF16" s="85"/>
      <c r="AG16" s="85">
        <v>1</v>
      </c>
      <c r="AH16" s="85"/>
      <c r="AI16" s="85"/>
      <c r="AJ16" s="85"/>
      <c r="AK16" s="85"/>
      <c r="AL16" s="85"/>
      <c r="AM16" s="85">
        <v>52</v>
      </c>
      <c r="AN16" s="85">
        <v>7</v>
      </c>
      <c r="AO16" s="85">
        <v>37</v>
      </c>
      <c r="AP16" s="85"/>
      <c r="AQ16" s="85">
        <v>5</v>
      </c>
    </row>
    <row r="17" spans="1:43" s="54" customFormat="1" ht="17.25" customHeight="1">
      <c r="A17" s="28">
        <v>10</v>
      </c>
      <c r="B17" s="48" t="s">
        <v>167</v>
      </c>
      <c r="C17" s="28">
        <v>185</v>
      </c>
      <c r="D17" s="85">
        <f t="shared" si="0"/>
        <v>191</v>
      </c>
      <c r="E17" s="85">
        <v>78</v>
      </c>
      <c r="F17" s="85">
        <v>55</v>
      </c>
      <c r="G17" s="85">
        <v>10</v>
      </c>
      <c r="H17" s="85">
        <v>1</v>
      </c>
      <c r="I17" s="85"/>
      <c r="J17" s="85">
        <v>58</v>
      </c>
      <c r="K17" s="85"/>
      <c r="L17" s="85">
        <v>2</v>
      </c>
      <c r="M17" s="85"/>
      <c r="N17" s="85">
        <v>1</v>
      </c>
      <c r="O17" s="85"/>
      <c r="P17" s="85">
        <v>1</v>
      </c>
      <c r="Q17" s="85">
        <v>26</v>
      </c>
      <c r="R17" s="85">
        <v>3</v>
      </c>
      <c r="S17" s="85">
        <v>22</v>
      </c>
      <c r="T17" s="85">
        <v>8</v>
      </c>
      <c r="U17" s="85">
        <v>25</v>
      </c>
      <c r="V17" s="85"/>
      <c r="W17" s="85"/>
      <c r="X17" s="85">
        <v>3</v>
      </c>
      <c r="Y17" s="85">
        <v>3</v>
      </c>
      <c r="Z17" s="85"/>
      <c r="AA17" s="85">
        <v>5</v>
      </c>
      <c r="AB17" s="85"/>
      <c r="AC17" s="85"/>
      <c r="AD17" s="85">
        <v>2</v>
      </c>
      <c r="AE17" s="85">
        <v>1</v>
      </c>
      <c r="AF17" s="85"/>
      <c r="AG17" s="85">
        <v>1</v>
      </c>
      <c r="AH17" s="85"/>
      <c r="AI17" s="85"/>
      <c r="AJ17" s="85"/>
      <c r="AK17" s="85"/>
      <c r="AL17" s="85"/>
      <c r="AM17" s="85">
        <v>30</v>
      </c>
      <c r="AN17" s="85">
        <v>6</v>
      </c>
      <c r="AO17" s="85">
        <v>21</v>
      </c>
      <c r="AP17" s="85"/>
      <c r="AQ17" s="85">
        <v>2</v>
      </c>
    </row>
    <row r="18" spans="1:43" s="54" customFormat="1" ht="15" customHeight="1">
      <c r="A18" s="28">
        <v>11</v>
      </c>
      <c r="B18" s="48" t="s">
        <v>181</v>
      </c>
      <c r="C18" s="28">
        <v>186</v>
      </c>
      <c r="D18" s="85">
        <f t="shared" si="0"/>
        <v>91</v>
      </c>
      <c r="E18" s="85">
        <v>48</v>
      </c>
      <c r="F18" s="85">
        <v>14</v>
      </c>
      <c r="G18" s="85">
        <v>2</v>
      </c>
      <c r="H18" s="85"/>
      <c r="I18" s="85"/>
      <c r="J18" s="85">
        <v>29</v>
      </c>
      <c r="K18" s="85">
        <v>1</v>
      </c>
      <c r="L18" s="85"/>
      <c r="M18" s="85"/>
      <c r="N18" s="85"/>
      <c r="O18" s="85">
        <v>1</v>
      </c>
      <c r="P18" s="85">
        <v>1</v>
      </c>
      <c r="Q18" s="85">
        <v>17</v>
      </c>
      <c r="R18" s="85">
        <v>5</v>
      </c>
      <c r="S18" s="85">
        <v>8</v>
      </c>
      <c r="T18" s="85">
        <v>2</v>
      </c>
      <c r="U18" s="85">
        <v>19</v>
      </c>
      <c r="V18" s="85"/>
      <c r="W18" s="85"/>
      <c r="X18" s="85">
        <v>5</v>
      </c>
      <c r="Y18" s="85">
        <v>1</v>
      </c>
      <c r="Z18" s="85"/>
      <c r="AA18" s="85">
        <v>2</v>
      </c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>
        <v>10</v>
      </c>
      <c r="AN18" s="85"/>
      <c r="AO18" s="85">
        <v>8</v>
      </c>
      <c r="AP18" s="85"/>
      <c r="AQ18" s="85">
        <v>2</v>
      </c>
    </row>
    <row r="19" spans="1:43" s="54" customFormat="1" ht="15.75" customHeight="1">
      <c r="A19" s="28">
        <v>12</v>
      </c>
      <c r="B19" s="48" t="s">
        <v>71</v>
      </c>
      <c r="C19" s="28">
        <v>187</v>
      </c>
      <c r="D19" s="85">
        <f t="shared" si="0"/>
        <v>45</v>
      </c>
      <c r="E19" s="85">
        <v>19</v>
      </c>
      <c r="F19" s="85">
        <v>4</v>
      </c>
      <c r="G19" s="85">
        <v>1</v>
      </c>
      <c r="H19" s="85"/>
      <c r="I19" s="85"/>
      <c r="J19" s="85">
        <v>22</v>
      </c>
      <c r="K19" s="85">
        <v>1</v>
      </c>
      <c r="L19" s="85"/>
      <c r="M19" s="85"/>
      <c r="N19" s="85"/>
      <c r="O19" s="85"/>
      <c r="P19" s="85"/>
      <c r="Q19" s="85">
        <v>16</v>
      </c>
      <c r="R19" s="85"/>
      <c r="S19" s="85">
        <v>2</v>
      </c>
      <c r="T19" s="85">
        <v>4</v>
      </c>
      <c r="U19" s="85">
        <v>16</v>
      </c>
      <c r="V19" s="85">
        <v>1</v>
      </c>
      <c r="W19" s="85">
        <v>2</v>
      </c>
      <c r="X19" s="85"/>
      <c r="Y19" s="85">
        <v>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>
        <v>6</v>
      </c>
      <c r="AN19" s="85">
        <v>1</v>
      </c>
      <c r="AO19" s="85">
        <v>5</v>
      </c>
      <c r="AP19" s="85"/>
      <c r="AQ19" s="85"/>
    </row>
    <row r="20" spans="1:43" s="54" customFormat="1" ht="21" customHeight="1">
      <c r="A20" s="28">
        <v>13</v>
      </c>
      <c r="B20" s="50" t="s">
        <v>183</v>
      </c>
      <c r="C20" s="28" t="s">
        <v>40</v>
      </c>
      <c r="D20" s="85">
        <f t="shared" si="0"/>
        <v>18</v>
      </c>
      <c r="E20" s="85">
        <v>4</v>
      </c>
      <c r="F20" s="85">
        <v>3</v>
      </c>
      <c r="G20" s="85">
        <v>1</v>
      </c>
      <c r="H20" s="85"/>
      <c r="I20" s="85"/>
      <c r="J20" s="85">
        <v>11</v>
      </c>
      <c r="K20" s="85"/>
      <c r="L20" s="85"/>
      <c r="M20" s="85"/>
      <c r="N20" s="85"/>
      <c r="O20" s="85"/>
      <c r="P20" s="85"/>
      <c r="Q20" s="85">
        <v>7</v>
      </c>
      <c r="R20" s="85">
        <v>1</v>
      </c>
      <c r="S20" s="85">
        <v>2</v>
      </c>
      <c r="T20" s="85"/>
      <c r="U20" s="85">
        <v>9</v>
      </c>
      <c r="V20" s="85"/>
      <c r="W20" s="85"/>
      <c r="X20" s="85">
        <v>1</v>
      </c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>
        <v>2</v>
      </c>
      <c r="AN20" s="85"/>
      <c r="AO20" s="85">
        <v>2</v>
      </c>
      <c r="AP20" s="85"/>
      <c r="AQ20" s="85"/>
    </row>
    <row r="21" spans="1:43" s="54" customFormat="1" ht="15" customHeight="1">
      <c r="A21" s="28">
        <v>14</v>
      </c>
      <c r="B21" s="50" t="s">
        <v>177</v>
      </c>
      <c r="C21" s="30" t="s">
        <v>41</v>
      </c>
      <c r="D21" s="85">
        <f t="shared" si="0"/>
        <v>2</v>
      </c>
      <c r="E21" s="85">
        <v>1</v>
      </c>
      <c r="F21" s="85"/>
      <c r="G21" s="85"/>
      <c r="H21" s="85"/>
      <c r="I21" s="85"/>
      <c r="J21" s="85">
        <v>1</v>
      </c>
      <c r="K21" s="85"/>
      <c r="L21" s="85"/>
      <c r="M21" s="85"/>
      <c r="N21" s="85"/>
      <c r="O21" s="85"/>
      <c r="P21" s="85"/>
      <c r="Q21" s="85">
        <v>1</v>
      </c>
      <c r="R21" s="85">
        <v>1</v>
      </c>
      <c r="S21" s="85"/>
      <c r="T21" s="85"/>
      <c r="U21" s="85">
        <v>1</v>
      </c>
      <c r="V21" s="85"/>
      <c r="W21" s="85"/>
      <c r="X21" s="85">
        <v>1</v>
      </c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</row>
    <row r="22" spans="1:43" s="54" customFormat="1" ht="16.5" customHeight="1">
      <c r="A22" s="28">
        <v>15</v>
      </c>
      <c r="B22" s="50" t="s">
        <v>172</v>
      </c>
      <c r="C22" s="28" t="s">
        <v>42</v>
      </c>
      <c r="D22" s="85">
        <f t="shared" si="0"/>
        <v>22</v>
      </c>
      <c r="E22" s="85">
        <v>8</v>
      </c>
      <c r="F22" s="85">
        <v>3</v>
      </c>
      <c r="G22" s="85">
        <v>1</v>
      </c>
      <c r="H22" s="85"/>
      <c r="I22" s="85"/>
      <c r="J22" s="85">
        <v>11</v>
      </c>
      <c r="K22" s="85"/>
      <c r="L22" s="85"/>
      <c r="M22" s="85"/>
      <c r="N22" s="85"/>
      <c r="O22" s="85"/>
      <c r="P22" s="85"/>
      <c r="Q22" s="85">
        <v>7</v>
      </c>
      <c r="R22" s="85"/>
      <c r="S22" s="85">
        <v>2</v>
      </c>
      <c r="T22" s="85">
        <v>2</v>
      </c>
      <c r="U22" s="85">
        <v>8</v>
      </c>
      <c r="V22" s="85"/>
      <c r="W22" s="85"/>
      <c r="X22" s="85"/>
      <c r="Y22" s="85"/>
      <c r="Z22" s="85"/>
      <c r="AA22" s="85">
        <v>5</v>
      </c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>
        <v>3</v>
      </c>
      <c r="AN22" s="85"/>
      <c r="AO22" s="85">
        <v>3</v>
      </c>
      <c r="AP22" s="85"/>
      <c r="AQ22" s="85"/>
    </row>
    <row r="23" spans="1:43" s="54" customFormat="1" ht="20.25" customHeight="1">
      <c r="A23" s="28">
        <v>16</v>
      </c>
      <c r="B23" s="50" t="s">
        <v>66</v>
      </c>
      <c r="C23" s="28" t="s">
        <v>43</v>
      </c>
      <c r="D23" s="85">
        <f t="shared" si="0"/>
        <v>3</v>
      </c>
      <c r="E23" s="85"/>
      <c r="F23" s="85">
        <v>2</v>
      </c>
      <c r="G23" s="85"/>
      <c r="H23" s="85"/>
      <c r="I23" s="85"/>
      <c r="J23" s="85">
        <v>1</v>
      </c>
      <c r="K23" s="85"/>
      <c r="L23" s="85"/>
      <c r="M23" s="85"/>
      <c r="N23" s="85"/>
      <c r="O23" s="85">
        <v>1</v>
      </c>
      <c r="P23" s="85"/>
      <c r="Q23" s="85"/>
      <c r="R23" s="85"/>
      <c r="S23" s="85"/>
      <c r="T23" s="85"/>
      <c r="U23" s="85">
        <v>1</v>
      </c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</row>
    <row r="24" spans="1:43" s="54" customFormat="1" ht="21.75" customHeight="1">
      <c r="A24" s="28">
        <v>17</v>
      </c>
      <c r="B24" s="50" t="s">
        <v>169</v>
      </c>
      <c r="C24" s="30" t="s">
        <v>44</v>
      </c>
      <c r="D24" s="85">
        <f t="shared" si="0"/>
        <v>114</v>
      </c>
      <c r="E24" s="85">
        <v>27</v>
      </c>
      <c r="F24" s="85">
        <v>28</v>
      </c>
      <c r="G24" s="85">
        <v>12</v>
      </c>
      <c r="H24" s="85"/>
      <c r="I24" s="85">
        <v>3</v>
      </c>
      <c r="J24" s="85">
        <v>59</v>
      </c>
      <c r="K24" s="85">
        <v>3</v>
      </c>
      <c r="L24" s="85"/>
      <c r="M24" s="85"/>
      <c r="N24" s="85"/>
      <c r="O24" s="85">
        <v>3</v>
      </c>
      <c r="P24" s="85"/>
      <c r="Q24" s="85">
        <v>24</v>
      </c>
      <c r="R24" s="85">
        <v>2</v>
      </c>
      <c r="S24" s="85">
        <v>16</v>
      </c>
      <c r="T24" s="85">
        <v>14</v>
      </c>
      <c r="U24" s="85">
        <v>29</v>
      </c>
      <c r="V24" s="85"/>
      <c r="W24" s="85"/>
      <c r="X24" s="85">
        <v>2</v>
      </c>
      <c r="Y24" s="85">
        <v>2</v>
      </c>
      <c r="Z24" s="85"/>
      <c r="AA24" s="85">
        <v>3</v>
      </c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>
        <v>30</v>
      </c>
      <c r="AN24" s="85">
        <v>3</v>
      </c>
      <c r="AO24" s="85">
        <v>26</v>
      </c>
      <c r="AP24" s="85"/>
      <c r="AQ24" s="85">
        <v>1</v>
      </c>
    </row>
    <row r="25" spans="1:43" s="54" customFormat="1" ht="18" customHeight="1">
      <c r="A25" s="28">
        <v>18</v>
      </c>
      <c r="B25" s="50" t="s">
        <v>407</v>
      </c>
      <c r="C25" s="28" t="s">
        <v>408</v>
      </c>
      <c r="D25" s="85">
        <f t="shared" si="0"/>
        <v>20</v>
      </c>
      <c r="E25" s="85">
        <v>9</v>
      </c>
      <c r="F25" s="85">
        <v>1</v>
      </c>
      <c r="G25" s="85"/>
      <c r="H25" s="85"/>
      <c r="I25" s="85"/>
      <c r="J25" s="85">
        <v>10</v>
      </c>
      <c r="K25" s="85"/>
      <c r="L25" s="85"/>
      <c r="M25" s="85"/>
      <c r="N25" s="85"/>
      <c r="O25" s="85"/>
      <c r="P25" s="85">
        <v>1</v>
      </c>
      <c r="Q25" s="85">
        <v>2</v>
      </c>
      <c r="R25" s="85"/>
      <c r="S25" s="85">
        <v>6</v>
      </c>
      <c r="T25" s="85">
        <v>1</v>
      </c>
      <c r="U25" s="85">
        <v>5</v>
      </c>
      <c r="V25" s="85"/>
      <c r="W25" s="85"/>
      <c r="X25" s="85"/>
      <c r="Y25" s="85">
        <v>2</v>
      </c>
      <c r="Z25" s="85"/>
      <c r="AA25" s="85"/>
      <c r="AB25" s="85"/>
      <c r="AC25" s="85"/>
      <c r="AD25" s="85">
        <v>1</v>
      </c>
      <c r="AE25" s="85">
        <v>1</v>
      </c>
      <c r="AF25" s="85"/>
      <c r="AG25" s="85"/>
      <c r="AH25" s="85"/>
      <c r="AI25" s="85"/>
      <c r="AJ25" s="85"/>
      <c r="AK25" s="85"/>
      <c r="AL25" s="85"/>
      <c r="AM25" s="85">
        <v>4</v>
      </c>
      <c r="AN25" s="85"/>
      <c r="AO25" s="85">
        <v>3</v>
      </c>
      <c r="AP25" s="85"/>
      <c r="AQ25" s="85">
        <v>1</v>
      </c>
    </row>
    <row r="26" spans="1:43" s="54" customFormat="1" ht="16.5" customHeight="1">
      <c r="A26" s="28">
        <v>19</v>
      </c>
      <c r="B26" s="48" t="s">
        <v>164</v>
      </c>
      <c r="C26" s="28">
        <v>296</v>
      </c>
      <c r="D26" s="85">
        <f t="shared" si="0"/>
        <v>14</v>
      </c>
      <c r="E26" s="85">
        <v>5</v>
      </c>
      <c r="F26" s="85"/>
      <c r="G26" s="85"/>
      <c r="H26" s="85"/>
      <c r="I26" s="85"/>
      <c r="J26" s="85">
        <v>9</v>
      </c>
      <c r="K26" s="85"/>
      <c r="L26" s="85"/>
      <c r="M26" s="85"/>
      <c r="N26" s="85"/>
      <c r="O26" s="85"/>
      <c r="P26" s="85">
        <v>1</v>
      </c>
      <c r="Q26" s="85">
        <v>2</v>
      </c>
      <c r="R26" s="85"/>
      <c r="S26" s="85">
        <v>5</v>
      </c>
      <c r="T26" s="85">
        <v>1</v>
      </c>
      <c r="U26" s="85">
        <v>5</v>
      </c>
      <c r="V26" s="85"/>
      <c r="W26" s="85"/>
      <c r="X26" s="85"/>
      <c r="Y26" s="85">
        <v>2</v>
      </c>
      <c r="Z26" s="85"/>
      <c r="AA26" s="85"/>
      <c r="AB26" s="85"/>
      <c r="AC26" s="85"/>
      <c r="AD26" s="85">
        <v>1</v>
      </c>
      <c r="AE26" s="85">
        <v>1</v>
      </c>
      <c r="AF26" s="85"/>
      <c r="AG26" s="85"/>
      <c r="AH26" s="85"/>
      <c r="AI26" s="85"/>
      <c r="AJ26" s="85"/>
      <c r="AK26" s="85"/>
      <c r="AL26" s="85"/>
      <c r="AM26" s="85">
        <v>3</v>
      </c>
      <c r="AN26" s="85"/>
      <c r="AO26" s="85">
        <v>2</v>
      </c>
      <c r="AP26" s="85"/>
      <c r="AQ26" s="85">
        <v>1</v>
      </c>
    </row>
    <row r="27" spans="1:43" s="54" customFormat="1" ht="31.5" customHeight="1">
      <c r="A27" s="28">
        <v>20</v>
      </c>
      <c r="B27" s="50" t="s">
        <v>61</v>
      </c>
      <c r="C27" s="28" t="s">
        <v>45</v>
      </c>
      <c r="D27" s="85">
        <f t="shared" si="0"/>
        <v>107</v>
      </c>
      <c r="E27" s="85">
        <v>35</v>
      </c>
      <c r="F27" s="85">
        <v>33</v>
      </c>
      <c r="G27" s="85">
        <v>15</v>
      </c>
      <c r="H27" s="85"/>
      <c r="I27" s="85"/>
      <c r="J27" s="85">
        <v>39</v>
      </c>
      <c r="K27" s="85">
        <v>1</v>
      </c>
      <c r="L27" s="85">
        <v>2</v>
      </c>
      <c r="M27" s="85"/>
      <c r="N27" s="85"/>
      <c r="O27" s="85"/>
      <c r="P27" s="85">
        <v>1</v>
      </c>
      <c r="Q27" s="85">
        <v>21</v>
      </c>
      <c r="R27" s="85">
        <v>5</v>
      </c>
      <c r="S27" s="85">
        <v>13</v>
      </c>
      <c r="T27" s="85">
        <v>4</v>
      </c>
      <c r="U27" s="85">
        <v>23</v>
      </c>
      <c r="V27" s="85"/>
      <c r="W27" s="85">
        <v>3</v>
      </c>
      <c r="X27" s="85">
        <v>5</v>
      </c>
      <c r="Y27" s="85"/>
      <c r="Z27" s="85"/>
      <c r="AA27" s="85">
        <v>4</v>
      </c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>
        <v>16</v>
      </c>
      <c r="AN27" s="85">
        <v>2</v>
      </c>
      <c r="AO27" s="85">
        <v>13</v>
      </c>
      <c r="AP27" s="85"/>
      <c r="AQ27" s="85">
        <v>1</v>
      </c>
    </row>
    <row r="28" spans="1:43" s="54" customFormat="1" ht="31.5" customHeight="1">
      <c r="A28" s="28">
        <v>21</v>
      </c>
      <c r="B28" s="48" t="s">
        <v>295</v>
      </c>
      <c r="C28" s="28" t="s">
        <v>46</v>
      </c>
      <c r="D28" s="85">
        <f t="shared" si="0"/>
        <v>106</v>
      </c>
      <c r="E28" s="85">
        <v>35</v>
      </c>
      <c r="F28" s="85">
        <v>32</v>
      </c>
      <c r="G28" s="85">
        <v>15</v>
      </c>
      <c r="H28" s="85"/>
      <c r="I28" s="85"/>
      <c r="J28" s="85">
        <v>39</v>
      </c>
      <c r="K28" s="85">
        <v>1</v>
      </c>
      <c r="L28" s="85">
        <v>2</v>
      </c>
      <c r="M28" s="85"/>
      <c r="N28" s="85"/>
      <c r="O28" s="85"/>
      <c r="P28" s="85">
        <v>1</v>
      </c>
      <c r="Q28" s="85">
        <v>21</v>
      </c>
      <c r="R28" s="85">
        <v>5</v>
      </c>
      <c r="S28" s="85">
        <v>13</v>
      </c>
      <c r="T28" s="85">
        <v>4</v>
      </c>
      <c r="U28" s="85">
        <v>23</v>
      </c>
      <c r="V28" s="85"/>
      <c r="W28" s="85">
        <v>3</v>
      </c>
      <c r="X28" s="85">
        <v>5</v>
      </c>
      <c r="Y28" s="85"/>
      <c r="Z28" s="85"/>
      <c r="AA28" s="85">
        <v>4</v>
      </c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>
        <v>16</v>
      </c>
      <c r="AN28" s="85">
        <v>2</v>
      </c>
      <c r="AO28" s="85">
        <v>13</v>
      </c>
      <c r="AP28" s="85"/>
      <c r="AQ28" s="85">
        <v>1</v>
      </c>
    </row>
    <row r="29" spans="1:43" s="54" customFormat="1" ht="31.5" customHeight="1">
      <c r="A29" s="28">
        <v>22</v>
      </c>
      <c r="B29" s="50" t="s">
        <v>58</v>
      </c>
      <c r="C29" s="28" t="s">
        <v>47</v>
      </c>
      <c r="D29" s="85">
        <f t="shared" si="0"/>
        <v>4</v>
      </c>
      <c r="E29" s="85"/>
      <c r="F29" s="85">
        <v>1</v>
      </c>
      <c r="G29" s="85">
        <v>1</v>
      </c>
      <c r="H29" s="85"/>
      <c r="I29" s="85"/>
      <c r="J29" s="85">
        <v>3</v>
      </c>
      <c r="K29" s="85"/>
      <c r="L29" s="85"/>
      <c r="M29" s="85"/>
      <c r="N29" s="85"/>
      <c r="O29" s="85"/>
      <c r="P29" s="85">
        <v>1</v>
      </c>
      <c r="Q29" s="85">
        <v>2</v>
      </c>
      <c r="R29" s="85"/>
      <c r="S29" s="85"/>
      <c r="T29" s="85"/>
      <c r="U29" s="85">
        <v>2</v>
      </c>
      <c r="V29" s="85"/>
      <c r="W29" s="85"/>
      <c r="X29" s="85"/>
      <c r="Y29" s="85"/>
      <c r="Z29" s="85">
        <v>1</v>
      </c>
      <c r="AA29" s="85"/>
      <c r="AB29" s="85"/>
      <c r="AC29" s="85"/>
      <c r="AD29" s="85">
        <v>1</v>
      </c>
      <c r="AE29" s="85">
        <v>1</v>
      </c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</row>
    <row r="30" spans="1:43" s="54" customFormat="1" ht="31.5" customHeight="1">
      <c r="A30" s="28">
        <v>23</v>
      </c>
      <c r="B30" s="50" t="s">
        <v>168</v>
      </c>
      <c r="C30" s="28" t="s">
        <v>48</v>
      </c>
      <c r="D30" s="85">
        <f t="shared" si="0"/>
        <v>5</v>
      </c>
      <c r="E30" s="85">
        <v>2</v>
      </c>
      <c r="F30" s="85">
        <v>1</v>
      </c>
      <c r="G30" s="85">
        <v>1</v>
      </c>
      <c r="H30" s="85"/>
      <c r="I30" s="85"/>
      <c r="J30" s="85">
        <v>2</v>
      </c>
      <c r="K30" s="85"/>
      <c r="L30" s="85"/>
      <c r="M30" s="85"/>
      <c r="N30" s="85"/>
      <c r="O30" s="85"/>
      <c r="P30" s="85">
        <v>1</v>
      </c>
      <c r="Q30" s="85"/>
      <c r="R30" s="85"/>
      <c r="S30" s="85"/>
      <c r="T30" s="85">
        <v>1</v>
      </c>
      <c r="U30" s="85"/>
      <c r="V30" s="85"/>
      <c r="W30" s="85"/>
      <c r="X30" s="85"/>
      <c r="Y30" s="85"/>
      <c r="Z30" s="85"/>
      <c r="AA30" s="85"/>
      <c r="AB30" s="85"/>
      <c r="AC30" s="85"/>
      <c r="AD30" s="85">
        <v>1</v>
      </c>
      <c r="AE30" s="85"/>
      <c r="AF30" s="85"/>
      <c r="AG30" s="85"/>
      <c r="AH30" s="85"/>
      <c r="AI30" s="85"/>
      <c r="AJ30" s="85"/>
      <c r="AK30" s="85"/>
      <c r="AL30" s="85"/>
      <c r="AM30" s="85">
        <v>1</v>
      </c>
      <c r="AN30" s="85"/>
      <c r="AO30" s="85">
        <v>1</v>
      </c>
      <c r="AP30" s="85"/>
      <c r="AQ30" s="85"/>
    </row>
    <row r="31" spans="1:43" s="54" customFormat="1" ht="31.5" customHeight="1">
      <c r="A31" s="28">
        <v>24</v>
      </c>
      <c r="B31" s="50" t="s">
        <v>163</v>
      </c>
      <c r="C31" s="28" t="s">
        <v>49</v>
      </c>
      <c r="D31" s="85">
        <f t="shared" si="0"/>
        <v>2</v>
      </c>
      <c r="E31" s="85"/>
      <c r="F31" s="85">
        <v>2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</row>
    <row r="32" spans="1:43" s="54" customFormat="1" ht="21.75" customHeight="1">
      <c r="A32" s="28">
        <v>25</v>
      </c>
      <c r="B32" s="50" t="s">
        <v>409</v>
      </c>
      <c r="C32" s="28" t="s">
        <v>50</v>
      </c>
      <c r="D32" s="85">
        <f t="shared" si="0"/>
        <v>15</v>
      </c>
      <c r="E32" s="85">
        <v>4</v>
      </c>
      <c r="F32" s="85">
        <v>2</v>
      </c>
      <c r="G32" s="85">
        <v>1</v>
      </c>
      <c r="H32" s="85"/>
      <c r="I32" s="85"/>
      <c r="J32" s="85">
        <v>9</v>
      </c>
      <c r="K32" s="85">
        <v>1</v>
      </c>
      <c r="L32" s="85"/>
      <c r="M32" s="85"/>
      <c r="N32" s="85"/>
      <c r="O32" s="85"/>
      <c r="P32" s="85"/>
      <c r="Q32" s="85">
        <v>7</v>
      </c>
      <c r="R32" s="85"/>
      <c r="S32" s="85">
        <v>1</v>
      </c>
      <c r="T32" s="85">
        <v>1</v>
      </c>
      <c r="U32" s="85">
        <v>7</v>
      </c>
      <c r="V32" s="85"/>
      <c r="W32" s="85"/>
      <c r="X32" s="85"/>
      <c r="Y32" s="85">
        <v>1</v>
      </c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>
        <v>2</v>
      </c>
      <c r="AN32" s="85">
        <v>1</v>
      </c>
      <c r="AO32" s="85">
        <v>1</v>
      </c>
      <c r="AP32" s="85"/>
      <c r="AQ32" s="85"/>
    </row>
    <row r="33" spans="1:43" s="54" customFormat="1" ht="18" customHeight="1">
      <c r="A33" s="28">
        <v>26</v>
      </c>
      <c r="B33" s="48" t="s">
        <v>299</v>
      </c>
      <c r="C33" s="28" t="s">
        <v>51</v>
      </c>
      <c r="D33" s="85">
        <f t="shared" si="0"/>
        <v>12</v>
      </c>
      <c r="E33" s="85">
        <v>2</v>
      </c>
      <c r="F33" s="85">
        <v>2</v>
      </c>
      <c r="G33" s="85">
        <v>1</v>
      </c>
      <c r="H33" s="85"/>
      <c r="I33" s="85"/>
      <c r="J33" s="85">
        <v>8</v>
      </c>
      <c r="K33" s="85">
        <v>1</v>
      </c>
      <c r="L33" s="85"/>
      <c r="M33" s="85"/>
      <c r="N33" s="85"/>
      <c r="O33" s="85"/>
      <c r="P33" s="85"/>
      <c r="Q33" s="85">
        <v>6</v>
      </c>
      <c r="R33" s="85"/>
      <c r="S33" s="85">
        <v>1</v>
      </c>
      <c r="T33" s="85">
        <v>1</v>
      </c>
      <c r="U33" s="85">
        <v>6</v>
      </c>
      <c r="V33" s="85"/>
      <c r="W33" s="85"/>
      <c r="X33" s="85"/>
      <c r="Y33" s="85">
        <v>1</v>
      </c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>
        <v>2</v>
      </c>
      <c r="AN33" s="85">
        <v>1</v>
      </c>
      <c r="AO33" s="85">
        <v>1</v>
      </c>
      <c r="AP33" s="85"/>
      <c r="AQ33" s="85"/>
    </row>
    <row r="34" spans="1:43" s="54" customFormat="1" ht="15" customHeight="1">
      <c r="A34" s="28">
        <v>27</v>
      </c>
      <c r="B34" s="48" t="s">
        <v>178</v>
      </c>
      <c r="C34" s="28">
        <v>368</v>
      </c>
      <c r="D34" s="85">
        <f t="shared" si="0"/>
        <v>9</v>
      </c>
      <c r="E34" s="85">
        <v>2</v>
      </c>
      <c r="F34" s="85">
        <v>2</v>
      </c>
      <c r="G34" s="85">
        <v>1</v>
      </c>
      <c r="H34" s="85"/>
      <c r="I34" s="85"/>
      <c r="J34" s="85">
        <v>5</v>
      </c>
      <c r="K34" s="85"/>
      <c r="L34" s="85"/>
      <c r="M34" s="85"/>
      <c r="N34" s="85"/>
      <c r="O34" s="85"/>
      <c r="P34" s="85"/>
      <c r="Q34" s="85">
        <v>4</v>
      </c>
      <c r="R34" s="85"/>
      <c r="S34" s="85">
        <v>1</v>
      </c>
      <c r="T34" s="85"/>
      <c r="U34" s="85">
        <v>4</v>
      </c>
      <c r="V34" s="85"/>
      <c r="W34" s="85"/>
      <c r="X34" s="85"/>
      <c r="Y34" s="85">
        <v>1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>
        <v>1</v>
      </c>
      <c r="AN34" s="85">
        <v>1</v>
      </c>
      <c r="AO34" s="85"/>
      <c r="AP34" s="85"/>
      <c r="AQ34" s="85"/>
    </row>
    <row r="35" spans="1:43" s="54" customFormat="1" ht="17.25" customHeight="1">
      <c r="A35" s="28">
        <v>28</v>
      </c>
      <c r="B35" s="50" t="s">
        <v>69</v>
      </c>
      <c r="C35" s="28" t="s">
        <v>52</v>
      </c>
      <c r="D35" s="85">
        <f t="shared" si="0"/>
        <v>9</v>
      </c>
      <c r="E35" s="85">
        <v>2</v>
      </c>
      <c r="F35" s="85">
        <v>1</v>
      </c>
      <c r="G35" s="85"/>
      <c r="H35" s="85"/>
      <c r="I35" s="85"/>
      <c r="J35" s="85">
        <v>6</v>
      </c>
      <c r="K35" s="85">
        <v>1</v>
      </c>
      <c r="L35" s="85"/>
      <c r="M35" s="85"/>
      <c r="N35" s="85"/>
      <c r="O35" s="85"/>
      <c r="P35" s="85"/>
      <c r="Q35" s="85">
        <v>1</v>
      </c>
      <c r="R35" s="85"/>
      <c r="S35" s="85">
        <v>5</v>
      </c>
      <c r="T35" s="85"/>
      <c r="U35" s="85">
        <v>1</v>
      </c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>
        <v>5</v>
      </c>
      <c r="AN35" s="85"/>
      <c r="AO35" s="85">
        <v>4</v>
      </c>
      <c r="AP35" s="85"/>
      <c r="AQ35" s="85">
        <v>1</v>
      </c>
    </row>
    <row r="36" spans="1:43" s="54" customFormat="1" ht="30" customHeight="1">
      <c r="A36" s="28">
        <v>29</v>
      </c>
      <c r="B36" s="50" t="s">
        <v>63</v>
      </c>
      <c r="C36" s="28" t="s">
        <v>53</v>
      </c>
      <c r="D36" s="85">
        <f t="shared" si="0"/>
        <v>3</v>
      </c>
      <c r="E36" s="85">
        <v>2</v>
      </c>
      <c r="F36" s="85">
        <v>1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</row>
    <row r="37" spans="1:43" s="54" customFormat="1" ht="27" customHeight="1">
      <c r="A37" s="28">
        <v>30</v>
      </c>
      <c r="B37" s="50" t="s">
        <v>189</v>
      </c>
      <c r="C37" s="28" t="s">
        <v>54</v>
      </c>
      <c r="D37" s="85">
        <f t="shared" si="0"/>
        <v>0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</row>
    <row r="38" spans="1:43" s="54" customFormat="1" ht="25.5" customHeight="1">
      <c r="A38" s="28">
        <v>31</v>
      </c>
      <c r="B38" s="55" t="s">
        <v>410</v>
      </c>
      <c r="C38" s="26"/>
      <c r="D38" s="86">
        <f t="shared" ref="D38:AQ38" si="1">D8+D9+D12+D14+D15+D16+D20+D21+D22+D23+D24+D25+D27+D29+D30+D31+D32+D35+D36+D37</f>
        <v>862</v>
      </c>
      <c r="E38" s="86">
        <f t="shared" si="1"/>
        <v>336</v>
      </c>
      <c r="F38" s="86">
        <f t="shared" si="1"/>
        <v>188</v>
      </c>
      <c r="G38" s="86">
        <f t="shared" si="1"/>
        <v>58</v>
      </c>
      <c r="H38" s="86">
        <f t="shared" si="1"/>
        <v>2</v>
      </c>
      <c r="I38" s="86">
        <f t="shared" si="1"/>
        <v>4</v>
      </c>
      <c r="J38" s="86">
        <f t="shared" si="1"/>
        <v>338</v>
      </c>
      <c r="K38" s="86">
        <f t="shared" si="1"/>
        <v>15</v>
      </c>
      <c r="L38" s="86">
        <f t="shared" si="1"/>
        <v>4</v>
      </c>
      <c r="M38" s="86">
        <f t="shared" si="1"/>
        <v>0</v>
      </c>
      <c r="N38" s="86">
        <f t="shared" si="1"/>
        <v>1</v>
      </c>
      <c r="O38" s="86">
        <f t="shared" si="1"/>
        <v>10</v>
      </c>
      <c r="P38" s="86">
        <f t="shared" si="1"/>
        <v>8</v>
      </c>
      <c r="Q38" s="86">
        <f t="shared" si="1"/>
        <v>184</v>
      </c>
      <c r="R38" s="86">
        <f t="shared" si="1"/>
        <v>20</v>
      </c>
      <c r="S38" s="86">
        <f t="shared" si="1"/>
        <v>87</v>
      </c>
      <c r="T38" s="86">
        <f t="shared" si="1"/>
        <v>42</v>
      </c>
      <c r="U38" s="86">
        <f t="shared" si="1"/>
        <v>205</v>
      </c>
      <c r="V38" s="86">
        <f t="shared" si="1"/>
        <v>1</v>
      </c>
      <c r="W38" s="86">
        <f t="shared" si="1"/>
        <v>5</v>
      </c>
      <c r="X38" s="86">
        <f t="shared" si="1"/>
        <v>20</v>
      </c>
      <c r="Y38" s="86">
        <f t="shared" si="1"/>
        <v>15</v>
      </c>
      <c r="Z38" s="86">
        <f t="shared" si="1"/>
        <v>1</v>
      </c>
      <c r="AA38" s="86">
        <f t="shared" si="1"/>
        <v>26</v>
      </c>
      <c r="AB38" s="86">
        <f t="shared" si="1"/>
        <v>0</v>
      </c>
      <c r="AC38" s="86">
        <f t="shared" si="1"/>
        <v>0</v>
      </c>
      <c r="AD38" s="86">
        <f t="shared" si="1"/>
        <v>9</v>
      </c>
      <c r="AE38" s="86">
        <f t="shared" si="1"/>
        <v>3</v>
      </c>
      <c r="AF38" s="86">
        <f t="shared" si="1"/>
        <v>0</v>
      </c>
      <c r="AG38" s="86">
        <f t="shared" si="1"/>
        <v>1</v>
      </c>
      <c r="AH38" s="86">
        <f t="shared" si="1"/>
        <v>0</v>
      </c>
      <c r="AI38" s="86">
        <f t="shared" si="1"/>
        <v>2</v>
      </c>
      <c r="AJ38" s="86">
        <f t="shared" si="1"/>
        <v>0</v>
      </c>
      <c r="AK38" s="86">
        <f t="shared" si="1"/>
        <v>2</v>
      </c>
      <c r="AL38" s="86">
        <f t="shared" si="1"/>
        <v>0</v>
      </c>
      <c r="AM38" s="86">
        <f t="shared" si="1"/>
        <v>123</v>
      </c>
      <c r="AN38" s="86">
        <f t="shared" si="1"/>
        <v>13</v>
      </c>
      <c r="AO38" s="86">
        <f t="shared" si="1"/>
        <v>96</v>
      </c>
      <c r="AP38" s="86">
        <f t="shared" si="1"/>
        <v>1</v>
      </c>
      <c r="AQ38" s="86">
        <f t="shared" si="1"/>
        <v>10</v>
      </c>
    </row>
    <row r="39" spans="1:43" s="54" customFormat="1" ht="21.75" customHeight="1">
      <c r="A39" s="28">
        <v>32</v>
      </c>
      <c r="B39" s="51" t="s">
        <v>179</v>
      </c>
      <c r="C39" s="26"/>
      <c r="D39" s="85">
        <f t="shared" ref="D39:D46" si="2">E39+F39+J39</f>
        <v>106</v>
      </c>
      <c r="E39" s="85">
        <v>37</v>
      </c>
      <c r="F39" s="85">
        <v>22</v>
      </c>
      <c r="G39" s="85">
        <v>11</v>
      </c>
      <c r="H39" s="85"/>
      <c r="I39" s="85">
        <v>2</v>
      </c>
      <c r="J39" s="85">
        <v>47</v>
      </c>
      <c r="K39" s="85">
        <v>5</v>
      </c>
      <c r="L39" s="85"/>
      <c r="M39" s="85"/>
      <c r="N39" s="85"/>
      <c r="O39" s="85">
        <v>1</v>
      </c>
      <c r="P39" s="85">
        <v>4</v>
      </c>
      <c r="Q39" s="85">
        <v>22</v>
      </c>
      <c r="R39" s="85">
        <v>1</v>
      </c>
      <c r="S39" s="85">
        <v>12</v>
      </c>
      <c r="T39" s="85">
        <v>3</v>
      </c>
      <c r="U39" s="85">
        <v>27</v>
      </c>
      <c r="V39" s="85"/>
      <c r="W39" s="85"/>
      <c r="X39" s="85">
        <v>1</v>
      </c>
      <c r="Y39" s="85">
        <v>1</v>
      </c>
      <c r="Z39" s="85"/>
      <c r="AA39" s="85">
        <v>6</v>
      </c>
      <c r="AB39" s="85"/>
      <c r="AC39" s="85"/>
      <c r="AD39" s="85">
        <v>6</v>
      </c>
      <c r="AE39" s="85">
        <v>1</v>
      </c>
      <c r="AF39" s="85"/>
      <c r="AG39" s="85"/>
      <c r="AH39" s="85"/>
      <c r="AI39" s="85">
        <v>2</v>
      </c>
      <c r="AJ39" s="85"/>
      <c r="AK39" s="85">
        <v>2</v>
      </c>
      <c r="AL39" s="85"/>
      <c r="AM39" s="85">
        <v>14</v>
      </c>
      <c r="AN39" s="85"/>
      <c r="AO39" s="85">
        <v>11</v>
      </c>
      <c r="AP39" s="85">
        <v>1</v>
      </c>
      <c r="AQ39" s="85">
        <v>2</v>
      </c>
    </row>
    <row r="40" spans="1:43" s="54" customFormat="1" ht="20.25" customHeight="1">
      <c r="A40" s="28">
        <v>33</v>
      </c>
      <c r="B40" s="51" t="s">
        <v>170</v>
      </c>
      <c r="C40" s="26"/>
      <c r="D40" s="85">
        <f t="shared" si="2"/>
        <v>247</v>
      </c>
      <c r="E40" s="85">
        <v>91</v>
      </c>
      <c r="F40" s="85">
        <v>73</v>
      </c>
      <c r="G40" s="85">
        <v>32</v>
      </c>
      <c r="H40" s="85">
        <v>1</v>
      </c>
      <c r="I40" s="85"/>
      <c r="J40" s="85">
        <v>83</v>
      </c>
      <c r="K40" s="85">
        <v>5</v>
      </c>
      <c r="L40" s="85">
        <v>3</v>
      </c>
      <c r="M40" s="85"/>
      <c r="N40" s="85"/>
      <c r="O40" s="85">
        <v>1</v>
      </c>
      <c r="P40" s="85">
        <v>3</v>
      </c>
      <c r="Q40" s="85">
        <v>40</v>
      </c>
      <c r="R40" s="85">
        <v>7</v>
      </c>
      <c r="S40" s="85">
        <v>25</v>
      </c>
      <c r="T40" s="85">
        <v>13</v>
      </c>
      <c r="U40" s="85">
        <v>47</v>
      </c>
      <c r="V40" s="85"/>
      <c r="W40" s="85">
        <v>1</v>
      </c>
      <c r="X40" s="85">
        <v>7</v>
      </c>
      <c r="Y40" s="85">
        <v>3</v>
      </c>
      <c r="Z40" s="85">
        <v>1</v>
      </c>
      <c r="AA40" s="85">
        <v>6</v>
      </c>
      <c r="AB40" s="85"/>
      <c r="AC40" s="85"/>
      <c r="AD40" s="85">
        <v>3</v>
      </c>
      <c r="AE40" s="85">
        <v>2</v>
      </c>
      <c r="AF40" s="85"/>
      <c r="AG40" s="85">
        <v>1</v>
      </c>
      <c r="AH40" s="85"/>
      <c r="AI40" s="85"/>
      <c r="AJ40" s="85"/>
      <c r="AK40" s="85"/>
      <c r="AL40" s="85"/>
      <c r="AM40" s="85">
        <v>33</v>
      </c>
      <c r="AN40" s="85">
        <v>1</v>
      </c>
      <c r="AO40" s="85">
        <v>30</v>
      </c>
      <c r="AP40" s="85"/>
      <c r="AQ40" s="85">
        <v>2</v>
      </c>
    </row>
    <row r="41" spans="1:43" s="54" customFormat="1" ht="15.75" customHeight="1">
      <c r="A41" s="28">
        <v>34</v>
      </c>
      <c r="B41" s="51" t="s">
        <v>180</v>
      </c>
      <c r="C41" s="26"/>
      <c r="D41" s="85">
        <f t="shared" si="2"/>
        <v>440</v>
      </c>
      <c r="E41" s="85">
        <v>178</v>
      </c>
      <c r="F41" s="85">
        <v>86</v>
      </c>
      <c r="G41" s="85">
        <v>14</v>
      </c>
      <c r="H41" s="85">
        <v>1</v>
      </c>
      <c r="I41" s="85">
        <v>2</v>
      </c>
      <c r="J41" s="85">
        <v>176</v>
      </c>
      <c r="K41" s="85">
        <v>4</v>
      </c>
      <c r="L41" s="85">
        <v>1</v>
      </c>
      <c r="M41" s="85"/>
      <c r="N41" s="85">
        <v>1</v>
      </c>
      <c r="O41" s="85">
        <v>7</v>
      </c>
      <c r="P41" s="85">
        <v>1</v>
      </c>
      <c r="Q41" s="85">
        <v>92</v>
      </c>
      <c r="R41" s="85">
        <v>9</v>
      </c>
      <c r="S41" s="85">
        <v>50</v>
      </c>
      <c r="T41" s="85">
        <v>25</v>
      </c>
      <c r="U41" s="85">
        <v>100</v>
      </c>
      <c r="V41" s="85"/>
      <c r="W41" s="85"/>
      <c r="X41" s="85">
        <v>9</v>
      </c>
      <c r="Y41" s="85">
        <v>9</v>
      </c>
      <c r="Z41" s="85"/>
      <c r="AA41" s="85">
        <v>12</v>
      </c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>
        <v>75</v>
      </c>
      <c r="AN41" s="85">
        <v>12</v>
      </c>
      <c r="AO41" s="85">
        <v>54</v>
      </c>
      <c r="AP41" s="85"/>
      <c r="AQ41" s="85">
        <v>6</v>
      </c>
    </row>
    <row r="42" spans="1:43" s="54" customFormat="1" ht="15.75" customHeight="1">
      <c r="A42" s="28">
        <v>35</v>
      </c>
      <c r="B42" s="51" t="s">
        <v>186</v>
      </c>
      <c r="C42" s="26"/>
      <c r="D42" s="85">
        <f t="shared" si="2"/>
        <v>69</v>
      </c>
      <c r="E42" s="85">
        <v>30</v>
      </c>
      <c r="F42" s="85">
        <v>7</v>
      </c>
      <c r="G42" s="85">
        <v>1</v>
      </c>
      <c r="H42" s="85"/>
      <c r="I42" s="85"/>
      <c r="J42" s="85">
        <v>32</v>
      </c>
      <c r="K42" s="85">
        <v>1</v>
      </c>
      <c r="L42" s="85"/>
      <c r="M42" s="85"/>
      <c r="N42" s="85"/>
      <c r="O42" s="85">
        <v>1</v>
      </c>
      <c r="P42" s="85"/>
      <c r="Q42" s="85">
        <v>30</v>
      </c>
      <c r="R42" s="85">
        <v>3</v>
      </c>
      <c r="S42" s="85"/>
      <c r="T42" s="85">
        <v>1</v>
      </c>
      <c r="U42" s="85">
        <v>31</v>
      </c>
      <c r="V42" s="85">
        <v>1</v>
      </c>
      <c r="W42" s="85">
        <v>4</v>
      </c>
      <c r="X42" s="85">
        <v>3</v>
      </c>
      <c r="Y42" s="85">
        <v>2</v>
      </c>
      <c r="Z42" s="85"/>
      <c r="AA42" s="85">
        <v>2</v>
      </c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>
        <v>1</v>
      </c>
      <c r="AN42" s="85"/>
      <c r="AO42" s="85">
        <v>1</v>
      </c>
      <c r="AP42" s="85"/>
      <c r="AQ42" s="85"/>
    </row>
    <row r="43" spans="1:43" s="54" customFormat="1" ht="21" customHeight="1">
      <c r="A43" s="28">
        <v>36</v>
      </c>
      <c r="B43" s="48" t="s">
        <v>214</v>
      </c>
      <c r="C43" s="28"/>
      <c r="D43" s="85">
        <f t="shared" si="2"/>
        <v>2</v>
      </c>
      <c r="E43" s="85"/>
      <c r="F43" s="85"/>
      <c r="G43" s="85"/>
      <c r="H43" s="85"/>
      <c r="I43" s="85"/>
      <c r="J43" s="85">
        <v>2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>
        <v>2</v>
      </c>
      <c r="AE43" s="85"/>
      <c r="AF43" s="85"/>
      <c r="AG43" s="85"/>
      <c r="AH43" s="85"/>
      <c r="AI43" s="85">
        <v>2</v>
      </c>
      <c r="AJ43" s="85"/>
      <c r="AK43" s="85"/>
      <c r="AL43" s="85"/>
      <c r="AM43" s="85"/>
      <c r="AN43" s="85"/>
      <c r="AO43" s="85"/>
      <c r="AP43" s="85"/>
      <c r="AQ43" s="85"/>
    </row>
    <row r="44" spans="1:43" s="54" customFormat="1" ht="15" customHeight="1">
      <c r="A44" s="28">
        <v>37</v>
      </c>
      <c r="B44" s="48" t="s">
        <v>67</v>
      </c>
      <c r="C44" s="28"/>
      <c r="D44" s="85">
        <f t="shared" si="2"/>
        <v>12</v>
      </c>
      <c r="E44" s="85">
        <v>6</v>
      </c>
      <c r="F44" s="85">
        <v>1</v>
      </c>
      <c r="G44" s="85">
        <v>1</v>
      </c>
      <c r="H44" s="85"/>
      <c r="I44" s="85"/>
      <c r="J44" s="85">
        <v>5</v>
      </c>
      <c r="K44" s="85"/>
      <c r="L44" s="85"/>
      <c r="M44" s="85"/>
      <c r="N44" s="85"/>
      <c r="O44" s="85"/>
      <c r="P44" s="85"/>
      <c r="Q44" s="85">
        <v>2</v>
      </c>
      <c r="R44" s="85"/>
      <c r="S44" s="85">
        <v>3</v>
      </c>
      <c r="T44" s="85"/>
      <c r="U44" s="85">
        <v>2</v>
      </c>
      <c r="V44" s="85"/>
      <c r="W44" s="85"/>
      <c r="X44" s="85"/>
      <c r="Y44" s="85">
        <v>1</v>
      </c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>
        <v>3</v>
      </c>
      <c r="AN44" s="85">
        <v>3</v>
      </c>
      <c r="AO44" s="85"/>
      <c r="AP44" s="85"/>
      <c r="AQ44" s="85"/>
    </row>
    <row r="45" spans="1:43" s="54" customFormat="1" ht="21" customHeight="1">
      <c r="A45" s="28">
        <v>38</v>
      </c>
      <c r="B45" s="48" t="s">
        <v>64</v>
      </c>
      <c r="C45" s="28"/>
      <c r="D45" s="85">
        <f t="shared" si="2"/>
        <v>0</v>
      </c>
      <c r="E45" s="166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</row>
    <row r="46" spans="1:43" s="54" customFormat="1" ht="21" customHeight="1">
      <c r="A46" s="28">
        <v>39</v>
      </c>
      <c r="B46" s="48" t="s">
        <v>171</v>
      </c>
      <c r="C46" s="28"/>
      <c r="D46" s="85">
        <f t="shared" si="2"/>
        <v>0</v>
      </c>
      <c r="E46" s="166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</row>
    <row r="47" spans="1:43" s="32" customFormat="1" ht="24.75" customHeight="1">
      <c r="A47" s="4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</row>
    <row r="48" spans="1:43" s="32" customFormat="1" ht="13.5" customHeight="1">
      <c r="A48" s="12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8"/>
      <c r="AH48" s="8"/>
      <c r="AI48" s="8"/>
      <c r="AJ48" s="8"/>
      <c r="AK48" s="8"/>
      <c r="AL48" s="2"/>
      <c r="AM48" s="2"/>
      <c r="AN48" s="2"/>
      <c r="AO48" s="2"/>
      <c r="AP48" s="2"/>
      <c r="AQ48" s="2"/>
    </row>
    <row r="49" spans="1:43" s="32" customFormat="1" ht="22.5" customHeight="1">
      <c r="A49" s="12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8"/>
      <c r="AH49" s="8"/>
      <c r="AI49" s="8"/>
      <c r="AJ49" s="8"/>
      <c r="AK49" s="8"/>
      <c r="AL49" s="4"/>
      <c r="AM49" s="4"/>
      <c r="AN49" s="4"/>
      <c r="AO49" s="4"/>
      <c r="AP49" s="4"/>
      <c r="AQ49" s="4"/>
    </row>
    <row r="50" spans="1:43" s="32" customFormat="1" ht="26.25" customHeight="1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0"/>
      <c r="AD50" s="10"/>
      <c r="AE50" s="9"/>
      <c r="AF50" s="9"/>
      <c r="AG50" s="7"/>
      <c r="AH50" s="7"/>
      <c r="AI50" s="7"/>
      <c r="AJ50" s="7"/>
      <c r="AK50" s="7"/>
      <c r="AL50" s="11"/>
      <c r="AM50" s="11"/>
      <c r="AN50" s="11"/>
      <c r="AO50" s="11"/>
      <c r="AP50" s="11"/>
      <c r="AQ50" s="11"/>
    </row>
    <row r="51" spans="1:43" ht="12.75" customHeight="1">
      <c r="AC51" s="10"/>
      <c r="AD51" s="10"/>
      <c r="AG51" s="7"/>
      <c r="AH51" s="7"/>
      <c r="AI51" s="7"/>
      <c r="AJ51" s="7"/>
      <c r="AK51" s="7"/>
      <c r="AL51" s="11"/>
      <c r="AM51" s="11"/>
      <c r="AN51" s="11"/>
      <c r="AO51" s="11"/>
      <c r="AP51" s="11"/>
      <c r="AQ51" s="11"/>
    </row>
    <row r="52" spans="1:43" ht="14.25" customHeight="1">
      <c r="AC52" s="10"/>
      <c r="AD52" s="10"/>
      <c r="AG52" s="7"/>
      <c r="AH52" s="7"/>
      <c r="AI52" s="7"/>
      <c r="AJ52" s="7"/>
      <c r="AK52" s="7"/>
      <c r="AL52" s="11"/>
      <c r="AM52" s="11"/>
      <c r="AN52" s="11"/>
      <c r="AO52" s="11"/>
      <c r="AP52" s="11"/>
      <c r="AQ52" s="11"/>
    </row>
    <row r="53" spans="1:43" ht="42.75" customHeight="1">
      <c r="AC53" s="10"/>
      <c r="AD53" s="10"/>
      <c r="AG53" s="7"/>
      <c r="AH53" s="7"/>
      <c r="AI53" s="7"/>
      <c r="AJ53" s="7"/>
      <c r="AK53" s="7"/>
      <c r="AL53" s="11"/>
      <c r="AM53" s="11"/>
      <c r="AN53" s="11"/>
      <c r="AO53" s="11"/>
      <c r="AP53" s="11"/>
      <c r="AQ53" s="11"/>
    </row>
    <row r="54" spans="1:43" ht="36" customHeight="1"/>
    <row r="55" spans="1:43" ht="15" customHeight="1"/>
    <row r="56" spans="1:43" ht="50.25" customHeight="1"/>
    <row r="57" spans="1:43" ht="13.5" customHeight="1"/>
  </sheetData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honeticPr fontId="14" type="noConversion"/>
  <pageMargins left="0.59055118110236227" right="0" top="0.78740157480314965" bottom="0.39370078740157483" header="0.11811023622047245" footer="0.11811023622047245"/>
  <pageSetup paperSize="9" scale="60" firstPageNumber="3" fitToWidth="0" fitToHeight="0" pageOrder="overThenDown" orientation="landscape" useFirstPageNumber="1" verticalDpi="300" r:id="rId1"/>
  <headerFooter>
    <oddFooter>&amp;R&amp;P&amp;C&amp;R&amp;P&amp;C&amp;R&amp;P&amp;CФорма № 21-1, Підрозділ: Апеляційний суд Дніпропетровської області ( м. Дніпропетровськ), Початок періоду: 01.01.2016, Кінець періоду: 30.06.2016&amp;L3D04F504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>
      <selection activeCell="D6" sqref="D6:J15"/>
    </sheetView>
  </sheetViews>
  <sheetFormatPr defaultColWidth="9.42578125" defaultRowHeight="12.75"/>
  <cols>
    <col min="1" max="1" width="3.42578125" customWidth="1"/>
    <col min="2" max="2" width="40.7109375" customWidth="1"/>
    <col min="3" max="3" width="10" customWidth="1"/>
    <col min="4" max="4" width="10.140625" customWidth="1"/>
    <col min="5" max="5" width="10.5703125" customWidth="1"/>
    <col min="6" max="6" width="10.7109375" customWidth="1"/>
    <col min="7" max="7" width="12.7109375" customWidth="1"/>
    <col min="8" max="8" width="13.42578125" customWidth="1"/>
    <col min="9" max="9" width="10" customWidth="1"/>
    <col min="10" max="10" width="14.7109375" customWidth="1"/>
  </cols>
  <sheetData>
    <row r="1" spans="1:35" ht="18.75" customHeight="1">
      <c r="A1" s="268" t="s">
        <v>294</v>
      </c>
      <c r="B1" s="268"/>
      <c r="C1" s="268"/>
      <c r="D1" s="268"/>
      <c r="E1" s="268"/>
      <c r="F1" s="268"/>
      <c r="G1" s="268"/>
      <c r="H1" s="268"/>
      <c r="I1" s="268"/>
      <c r="J1" s="268"/>
      <c r="K1" s="157"/>
    </row>
    <row r="2" spans="1:35" ht="16.5" customHeight="1">
      <c r="A2" s="269" t="s">
        <v>68</v>
      </c>
      <c r="B2" s="270" t="s">
        <v>111</v>
      </c>
      <c r="C2" s="238" t="s">
        <v>300</v>
      </c>
      <c r="D2" s="238" t="s">
        <v>210</v>
      </c>
      <c r="E2" s="238" t="s">
        <v>113</v>
      </c>
      <c r="F2" s="238" t="s">
        <v>211</v>
      </c>
      <c r="G2" s="246" t="s">
        <v>208</v>
      </c>
      <c r="H2" s="246"/>
      <c r="I2" s="246"/>
      <c r="J2" s="246"/>
      <c r="K2" s="73"/>
    </row>
    <row r="3" spans="1:35" ht="53.25" customHeight="1">
      <c r="A3" s="269"/>
      <c r="B3" s="271"/>
      <c r="C3" s="239"/>
      <c r="D3" s="239"/>
      <c r="E3" s="239"/>
      <c r="F3" s="239"/>
      <c r="G3" s="238" t="s">
        <v>94</v>
      </c>
      <c r="H3" s="238" t="s">
        <v>112</v>
      </c>
      <c r="I3" s="241" t="s">
        <v>302</v>
      </c>
      <c r="J3" s="273"/>
      <c r="K3" s="73"/>
    </row>
    <row r="4" spans="1:35" ht="16.5" customHeight="1">
      <c r="A4" s="269"/>
      <c r="B4" s="272"/>
      <c r="C4" s="240"/>
      <c r="D4" s="240"/>
      <c r="E4" s="240"/>
      <c r="F4" s="240"/>
      <c r="G4" s="240"/>
      <c r="H4" s="240"/>
      <c r="I4" s="71" t="s">
        <v>176</v>
      </c>
      <c r="J4" s="71" t="s">
        <v>62</v>
      </c>
      <c r="K4" s="73"/>
    </row>
    <row r="5" spans="1:35" s="31" customFormat="1" ht="13.5" customHeight="1">
      <c r="A5" s="17" t="s">
        <v>187</v>
      </c>
      <c r="B5" s="17" t="s">
        <v>188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74"/>
    </row>
    <row r="6" spans="1:35" s="31" customFormat="1" ht="28.5" customHeight="1">
      <c r="A6" s="28">
        <v>1</v>
      </c>
      <c r="B6" s="62" t="s">
        <v>224</v>
      </c>
      <c r="C6" s="28">
        <f t="shared" ref="C6:C15" si="0">D6+E6+F6</f>
        <v>0</v>
      </c>
      <c r="D6" s="28"/>
      <c r="E6" s="28"/>
      <c r="F6" s="28"/>
      <c r="G6" s="28"/>
      <c r="H6" s="28"/>
      <c r="I6" s="28"/>
      <c r="J6" s="28"/>
      <c r="K6" s="74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</row>
    <row r="7" spans="1:35" ht="26.25" customHeight="1">
      <c r="A7" s="34">
        <v>2</v>
      </c>
      <c r="B7" s="19" t="s">
        <v>225</v>
      </c>
      <c r="C7" s="28">
        <f t="shared" si="0"/>
        <v>1</v>
      </c>
      <c r="D7" s="5">
        <v>1</v>
      </c>
      <c r="E7" s="5"/>
      <c r="F7" s="5"/>
      <c r="G7" s="5"/>
      <c r="H7" s="5"/>
      <c r="I7" s="5"/>
      <c r="J7" s="5"/>
      <c r="K7" s="73"/>
    </row>
    <row r="8" spans="1:35" ht="18" customHeight="1">
      <c r="A8" s="28">
        <v>3</v>
      </c>
      <c r="B8" s="58" t="s">
        <v>203</v>
      </c>
      <c r="C8" s="28">
        <f t="shared" si="0"/>
        <v>13</v>
      </c>
      <c r="D8" s="28">
        <v>3</v>
      </c>
      <c r="E8" s="28"/>
      <c r="F8" s="28">
        <v>10</v>
      </c>
      <c r="G8" s="28">
        <v>9</v>
      </c>
      <c r="H8" s="28">
        <v>1</v>
      </c>
      <c r="I8" s="28"/>
      <c r="J8" s="28"/>
      <c r="K8" s="73"/>
    </row>
    <row r="9" spans="1:35" ht="18" customHeight="1">
      <c r="A9" s="34">
        <v>4</v>
      </c>
      <c r="B9" s="58" t="s">
        <v>204</v>
      </c>
      <c r="C9" s="28">
        <f t="shared" si="0"/>
        <v>0</v>
      </c>
      <c r="D9" s="5"/>
      <c r="E9" s="5"/>
      <c r="F9" s="5"/>
      <c r="G9" s="5"/>
      <c r="H9" s="5"/>
      <c r="I9" s="5"/>
      <c r="J9" s="5"/>
      <c r="K9" s="73"/>
    </row>
    <row r="10" spans="1:35" ht="18" customHeight="1">
      <c r="A10" s="28">
        <v>5</v>
      </c>
      <c r="B10" s="58" t="s">
        <v>205</v>
      </c>
      <c r="C10" s="28">
        <f t="shared" si="0"/>
        <v>0</v>
      </c>
      <c r="D10" s="28"/>
      <c r="E10" s="28"/>
      <c r="F10" s="28"/>
      <c r="G10" s="28"/>
      <c r="H10" s="28"/>
      <c r="I10" s="28"/>
      <c r="J10" s="28"/>
      <c r="K10" s="73"/>
    </row>
    <row r="11" spans="1:35" ht="33.75" customHeight="1">
      <c r="A11" s="34">
        <v>6</v>
      </c>
      <c r="B11" s="58" t="s">
        <v>206</v>
      </c>
      <c r="C11" s="28">
        <f t="shared" si="0"/>
        <v>192</v>
      </c>
      <c r="D11" s="5">
        <v>88</v>
      </c>
      <c r="E11" s="5">
        <v>4</v>
      </c>
      <c r="F11" s="5">
        <v>100</v>
      </c>
      <c r="G11" s="5">
        <v>100</v>
      </c>
      <c r="H11" s="5"/>
      <c r="I11" s="5"/>
      <c r="J11" s="5"/>
      <c r="K11" s="73"/>
    </row>
    <row r="12" spans="1:35" ht="24" customHeight="1">
      <c r="A12" s="28">
        <v>7</v>
      </c>
      <c r="B12" s="58" t="s">
        <v>207</v>
      </c>
      <c r="C12" s="28">
        <f t="shared" si="0"/>
        <v>3</v>
      </c>
      <c r="D12" s="28">
        <v>3</v>
      </c>
      <c r="E12" s="28"/>
      <c r="F12" s="28"/>
      <c r="G12" s="28"/>
      <c r="H12" s="28"/>
      <c r="I12" s="28"/>
      <c r="J12" s="28"/>
      <c r="K12" s="73"/>
    </row>
    <row r="13" spans="1:35" ht="24" customHeight="1">
      <c r="A13" s="34">
        <v>8</v>
      </c>
      <c r="B13" s="18" t="s">
        <v>229</v>
      </c>
      <c r="C13" s="28">
        <f t="shared" si="0"/>
        <v>371</v>
      </c>
      <c r="D13" s="5">
        <v>256</v>
      </c>
      <c r="E13" s="5">
        <v>20</v>
      </c>
      <c r="F13" s="5">
        <v>95</v>
      </c>
      <c r="G13" s="5">
        <v>52</v>
      </c>
      <c r="H13" s="5">
        <v>7</v>
      </c>
      <c r="I13" s="5">
        <v>36</v>
      </c>
      <c r="J13" s="5"/>
      <c r="K13" s="73"/>
    </row>
    <row r="14" spans="1:35" ht="22.5" customHeight="1">
      <c r="A14" s="28">
        <v>9</v>
      </c>
      <c r="B14" s="63" t="s">
        <v>231</v>
      </c>
      <c r="C14" s="28">
        <f t="shared" si="0"/>
        <v>24</v>
      </c>
      <c r="D14" s="28">
        <v>10</v>
      </c>
      <c r="E14" s="28"/>
      <c r="F14" s="28">
        <v>14</v>
      </c>
      <c r="G14" s="28">
        <v>13</v>
      </c>
      <c r="H14" s="28"/>
      <c r="I14" s="28">
        <v>1</v>
      </c>
      <c r="J14" s="28"/>
      <c r="K14" s="73"/>
    </row>
    <row r="15" spans="1:35" ht="18.75" customHeight="1">
      <c r="A15" s="34">
        <v>10</v>
      </c>
      <c r="B15" s="58" t="s">
        <v>213</v>
      </c>
      <c r="C15" s="28">
        <f t="shared" si="0"/>
        <v>17</v>
      </c>
      <c r="D15" s="5">
        <v>10</v>
      </c>
      <c r="E15" s="5"/>
      <c r="F15" s="5">
        <v>7</v>
      </c>
      <c r="G15" s="5">
        <v>3</v>
      </c>
      <c r="H15" s="5"/>
      <c r="I15" s="5">
        <v>3</v>
      </c>
      <c r="J15" s="5"/>
      <c r="K15" s="73"/>
    </row>
    <row r="16" spans="1:35" ht="18.75" customHeight="1">
      <c r="A16" s="28">
        <v>11</v>
      </c>
      <c r="B16" s="59" t="s">
        <v>301</v>
      </c>
      <c r="C16" s="44">
        <f>SUM(C6:C15)</f>
        <v>621</v>
      </c>
      <c r="D16" s="44">
        <f t="shared" ref="D16:J16" si="1">SUM(D6:D15)</f>
        <v>371</v>
      </c>
      <c r="E16" s="44">
        <f t="shared" si="1"/>
        <v>24</v>
      </c>
      <c r="F16" s="44">
        <f t="shared" si="1"/>
        <v>226</v>
      </c>
      <c r="G16" s="44">
        <f t="shared" si="1"/>
        <v>177</v>
      </c>
      <c r="H16" s="44">
        <f t="shared" si="1"/>
        <v>8</v>
      </c>
      <c r="I16" s="44">
        <f t="shared" si="1"/>
        <v>40</v>
      </c>
      <c r="J16" s="44">
        <f t="shared" si="1"/>
        <v>0</v>
      </c>
      <c r="K16" s="73"/>
    </row>
    <row r="17" spans="1:10">
      <c r="A17" s="36"/>
      <c r="B17" s="33"/>
      <c r="C17" s="33"/>
      <c r="D17" s="33"/>
      <c r="E17" s="33"/>
      <c r="F17" s="33"/>
      <c r="G17" s="33"/>
      <c r="H17" s="33"/>
      <c r="I17" s="33"/>
      <c r="J17" s="9"/>
    </row>
  </sheetData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honeticPr fontId="14" type="noConversion"/>
  <pageMargins left="0.59055118110236227" right="0.19685039370078741" top="0.98425196850393704" bottom="0.78740157480314965" header="0.51181102362204722" footer="0.51181102362204722"/>
  <pageSetup paperSize="9" scale="85" firstPageNumber="11" orientation="landscape" useFirstPageNumber="1" verticalDpi="300" r:id="rId1"/>
  <headerFooter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30.06.2016&amp;L3D04F504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22" zoomScale="90" zoomScaleNormal="90" workbookViewId="0">
      <selection activeCell="C5" sqref="C5:E40"/>
    </sheetView>
  </sheetViews>
  <sheetFormatPr defaultRowHeight="12.75"/>
  <cols>
    <col min="1" max="1" width="5.140625" style="15" customWidth="1"/>
    <col min="2" max="2" width="84" style="15" customWidth="1"/>
    <col min="3" max="3" width="13.7109375" style="15" customWidth="1"/>
    <col min="4" max="4" width="14.7109375" style="15" customWidth="1"/>
    <col min="5" max="5" width="13.85546875" style="15" customWidth="1"/>
    <col min="6" max="16384" width="9.140625" style="15"/>
  </cols>
  <sheetData>
    <row r="1" spans="1:6" ht="17.25" customHeight="1">
      <c r="A1" s="274" t="s">
        <v>303</v>
      </c>
      <c r="B1" s="275"/>
      <c r="C1" s="275"/>
      <c r="D1" s="275"/>
      <c r="E1" s="275"/>
    </row>
    <row r="2" spans="1:6" ht="8.25" customHeight="1">
      <c r="A2" s="276"/>
      <c r="B2" s="276"/>
      <c r="C2" s="276"/>
      <c r="D2" s="276"/>
      <c r="E2" s="276"/>
    </row>
    <row r="3" spans="1:6" ht="54" customHeight="1">
      <c r="A3" s="70" t="s">
        <v>68</v>
      </c>
      <c r="B3" s="72" t="s">
        <v>191</v>
      </c>
      <c r="C3" s="44" t="s">
        <v>221</v>
      </c>
      <c r="D3" s="44" t="s">
        <v>210</v>
      </c>
      <c r="E3" s="44" t="s">
        <v>220</v>
      </c>
    </row>
    <row r="4" spans="1:6" s="31" customFormat="1" ht="13.5" customHeight="1">
      <c r="A4" s="28" t="s">
        <v>187</v>
      </c>
      <c r="B4" s="42" t="s">
        <v>188</v>
      </c>
      <c r="C4" s="45">
        <v>1</v>
      </c>
      <c r="D4" s="43">
        <v>2</v>
      </c>
      <c r="E4" s="45">
        <v>3</v>
      </c>
    </row>
    <row r="5" spans="1:6" ht="14.25" customHeight="1">
      <c r="A5" s="34">
        <v>1</v>
      </c>
      <c r="B5" s="60" t="s">
        <v>114</v>
      </c>
      <c r="C5" s="35"/>
      <c r="D5" s="35"/>
      <c r="E5" s="35"/>
      <c r="F5" s="161"/>
    </row>
    <row r="6" spans="1:6" ht="14.25" customHeight="1">
      <c r="A6" s="34">
        <v>2</v>
      </c>
      <c r="B6" s="60" t="s">
        <v>115</v>
      </c>
      <c r="C6" s="35">
        <v>131</v>
      </c>
      <c r="D6" s="35">
        <v>101</v>
      </c>
      <c r="E6" s="35">
        <v>30</v>
      </c>
      <c r="F6" s="161"/>
    </row>
    <row r="7" spans="1:6" ht="14.25" customHeight="1">
      <c r="A7" s="34">
        <v>3</v>
      </c>
      <c r="B7" s="60" t="s">
        <v>116</v>
      </c>
      <c r="C7" s="35">
        <v>8</v>
      </c>
      <c r="D7" s="35">
        <v>6</v>
      </c>
      <c r="E7" s="35">
        <v>2</v>
      </c>
      <c r="F7" s="161"/>
    </row>
    <row r="8" spans="1:6" ht="14.25" customHeight="1">
      <c r="A8" s="34">
        <v>4</v>
      </c>
      <c r="B8" s="60" t="s">
        <v>117</v>
      </c>
      <c r="C8" s="35">
        <v>45</v>
      </c>
      <c r="D8" s="35">
        <v>43</v>
      </c>
      <c r="E8" s="35">
        <v>2</v>
      </c>
      <c r="F8" s="161"/>
    </row>
    <row r="9" spans="1:6" ht="14.25" customHeight="1">
      <c r="A9" s="34">
        <v>5</v>
      </c>
      <c r="B9" s="60" t="s">
        <v>118</v>
      </c>
      <c r="C9" s="35">
        <v>1</v>
      </c>
      <c r="D9" s="35"/>
      <c r="E9" s="35">
        <v>1</v>
      </c>
      <c r="F9" s="161"/>
    </row>
    <row r="10" spans="1:6" ht="14.25" customHeight="1">
      <c r="A10" s="34">
        <v>6</v>
      </c>
      <c r="B10" s="60" t="s">
        <v>119</v>
      </c>
      <c r="C10" s="35">
        <v>47</v>
      </c>
      <c r="D10" s="35">
        <v>30</v>
      </c>
      <c r="E10" s="35">
        <v>17</v>
      </c>
      <c r="F10" s="161"/>
    </row>
    <row r="11" spans="1:6" ht="14.25" customHeight="1">
      <c r="A11" s="34">
        <v>7</v>
      </c>
      <c r="B11" s="60" t="s">
        <v>120</v>
      </c>
      <c r="C11" s="35">
        <v>2</v>
      </c>
      <c r="D11" s="35">
        <v>1</v>
      </c>
      <c r="E11" s="35">
        <v>1</v>
      </c>
      <c r="F11" s="161"/>
    </row>
    <row r="12" spans="1:6" ht="14.25" customHeight="1">
      <c r="A12" s="34">
        <v>8</v>
      </c>
      <c r="B12" s="60" t="s">
        <v>121</v>
      </c>
      <c r="C12" s="35"/>
      <c r="D12" s="35"/>
      <c r="E12" s="35"/>
      <c r="F12" s="161"/>
    </row>
    <row r="13" spans="1:6" ht="14.25" customHeight="1">
      <c r="A13" s="34">
        <v>9</v>
      </c>
      <c r="B13" s="60" t="s">
        <v>122</v>
      </c>
      <c r="C13" s="35"/>
      <c r="D13" s="35"/>
      <c r="E13" s="35"/>
      <c r="F13" s="161"/>
    </row>
    <row r="14" spans="1:6" ht="14.25" customHeight="1">
      <c r="A14" s="34">
        <v>10</v>
      </c>
      <c r="B14" s="60" t="s">
        <v>123</v>
      </c>
      <c r="C14" s="35"/>
      <c r="D14" s="35"/>
      <c r="E14" s="35"/>
      <c r="F14" s="161"/>
    </row>
    <row r="15" spans="1:6" ht="14.25" customHeight="1">
      <c r="A15" s="34">
        <v>11</v>
      </c>
      <c r="B15" s="60" t="s">
        <v>124</v>
      </c>
      <c r="C15" s="35"/>
      <c r="D15" s="35"/>
      <c r="E15" s="35"/>
      <c r="F15" s="161"/>
    </row>
    <row r="16" spans="1:6" ht="14.25" customHeight="1">
      <c r="A16" s="34">
        <v>12</v>
      </c>
      <c r="B16" s="60" t="s">
        <v>125</v>
      </c>
      <c r="C16" s="35"/>
      <c r="D16" s="35"/>
      <c r="E16" s="35"/>
      <c r="F16" s="161"/>
    </row>
    <row r="17" spans="1:6" ht="14.25" customHeight="1">
      <c r="A17" s="34">
        <v>13</v>
      </c>
      <c r="B17" s="60" t="s">
        <v>126</v>
      </c>
      <c r="C17" s="35"/>
      <c r="D17" s="35"/>
      <c r="E17" s="35"/>
      <c r="F17" s="161"/>
    </row>
    <row r="18" spans="1:6" ht="14.25" customHeight="1">
      <c r="A18" s="34">
        <v>14</v>
      </c>
      <c r="B18" s="60" t="s">
        <v>127</v>
      </c>
      <c r="C18" s="35"/>
      <c r="D18" s="35"/>
      <c r="E18" s="35"/>
      <c r="F18" s="161"/>
    </row>
    <row r="19" spans="1:6" ht="14.25" customHeight="1">
      <c r="A19" s="34">
        <v>15</v>
      </c>
      <c r="B19" s="60" t="s">
        <v>128</v>
      </c>
      <c r="C19" s="35"/>
      <c r="D19" s="35"/>
      <c r="E19" s="35"/>
      <c r="F19" s="161"/>
    </row>
    <row r="20" spans="1:6" ht="14.25" customHeight="1">
      <c r="A20" s="34">
        <v>16</v>
      </c>
      <c r="B20" s="60" t="s">
        <v>129</v>
      </c>
      <c r="C20" s="35">
        <v>126</v>
      </c>
      <c r="D20" s="35">
        <v>58</v>
      </c>
      <c r="E20" s="35">
        <v>68</v>
      </c>
      <c r="F20" s="161"/>
    </row>
    <row r="21" spans="1:6" ht="14.25" customHeight="1">
      <c r="A21" s="34">
        <v>17</v>
      </c>
      <c r="B21" s="60" t="s">
        <v>130</v>
      </c>
      <c r="C21" s="35">
        <v>17</v>
      </c>
      <c r="D21" s="35">
        <v>5</v>
      </c>
      <c r="E21" s="35">
        <v>12</v>
      </c>
      <c r="F21" s="161"/>
    </row>
    <row r="22" spans="1:6" ht="14.25" customHeight="1">
      <c r="A22" s="34">
        <v>18</v>
      </c>
      <c r="B22" s="60" t="s">
        <v>226</v>
      </c>
      <c r="C22" s="35">
        <v>3</v>
      </c>
      <c r="D22" s="35">
        <v>1</v>
      </c>
      <c r="E22" s="35">
        <v>2</v>
      </c>
      <c r="F22" s="161"/>
    </row>
    <row r="23" spans="1:6" ht="14.25" customHeight="1">
      <c r="A23" s="34">
        <v>19</v>
      </c>
      <c r="B23" s="60" t="s">
        <v>227</v>
      </c>
      <c r="C23" s="35"/>
      <c r="D23" s="35"/>
      <c r="E23" s="35"/>
      <c r="F23" s="161"/>
    </row>
    <row r="24" spans="1:6" ht="14.25" customHeight="1">
      <c r="A24" s="34">
        <v>20</v>
      </c>
      <c r="B24" s="60" t="s">
        <v>131</v>
      </c>
      <c r="C24" s="35">
        <v>6</v>
      </c>
      <c r="D24" s="35">
        <v>5</v>
      </c>
      <c r="E24" s="35">
        <v>1</v>
      </c>
      <c r="F24" s="161"/>
    </row>
    <row r="25" spans="1:6" ht="14.25" customHeight="1">
      <c r="A25" s="34">
        <v>21</v>
      </c>
      <c r="B25" s="60" t="s">
        <v>132</v>
      </c>
      <c r="C25" s="35"/>
      <c r="D25" s="35"/>
      <c r="E25" s="35"/>
      <c r="F25" s="161"/>
    </row>
    <row r="26" spans="1:6" ht="14.25" customHeight="1">
      <c r="A26" s="34">
        <v>22</v>
      </c>
      <c r="B26" s="60" t="s">
        <v>135</v>
      </c>
      <c r="C26" s="35">
        <v>41</v>
      </c>
      <c r="D26" s="35">
        <v>13</v>
      </c>
      <c r="E26" s="35">
        <v>28</v>
      </c>
      <c r="F26" s="161"/>
    </row>
    <row r="27" spans="1:6" ht="14.25" customHeight="1">
      <c r="A27" s="34">
        <v>23</v>
      </c>
      <c r="B27" s="60" t="s">
        <v>136</v>
      </c>
      <c r="C27" s="35"/>
      <c r="D27" s="35"/>
      <c r="E27" s="35"/>
      <c r="F27" s="161"/>
    </row>
    <row r="28" spans="1:6" ht="14.25" customHeight="1">
      <c r="A28" s="34">
        <v>24</v>
      </c>
      <c r="B28" s="60" t="s">
        <v>133</v>
      </c>
      <c r="C28" s="35">
        <v>67</v>
      </c>
      <c r="D28" s="35">
        <v>29</v>
      </c>
      <c r="E28" s="35">
        <v>38</v>
      </c>
      <c r="F28" s="161"/>
    </row>
    <row r="29" spans="1:6" ht="14.25" customHeight="1">
      <c r="A29" s="34">
        <v>25</v>
      </c>
      <c r="B29" s="60" t="s">
        <v>134</v>
      </c>
      <c r="C29" s="35">
        <v>37</v>
      </c>
      <c r="D29" s="35">
        <v>28</v>
      </c>
      <c r="E29" s="35">
        <v>9</v>
      </c>
      <c r="F29" s="161"/>
    </row>
    <row r="30" spans="1:6" ht="14.25" customHeight="1">
      <c r="A30" s="34">
        <v>26</v>
      </c>
      <c r="B30" s="60" t="s">
        <v>137</v>
      </c>
      <c r="C30" s="35">
        <v>1</v>
      </c>
      <c r="D30" s="35">
        <v>1</v>
      </c>
      <c r="E30" s="35"/>
      <c r="F30" s="161"/>
    </row>
    <row r="31" spans="1:6" ht="14.25" customHeight="1">
      <c r="A31" s="34">
        <v>27</v>
      </c>
      <c r="B31" s="60" t="s">
        <v>138</v>
      </c>
      <c r="C31" s="35"/>
      <c r="D31" s="35"/>
      <c r="E31" s="35"/>
      <c r="F31" s="161"/>
    </row>
    <row r="32" spans="1:6" ht="14.25" customHeight="1">
      <c r="A32" s="34">
        <v>28</v>
      </c>
      <c r="B32" s="60" t="s">
        <v>139</v>
      </c>
      <c r="C32" s="35">
        <v>2</v>
      </c>
      <c r="D32" s="35">
        <v>1</v>
      </c>
      <c r="E32" s="35">
        <v>1</v>
      </c>
      <c r="F32" s="161"/>
    </row>
    <row r="33" spans="1:6" ht="14.25" customHeight="1">
      <c r="A33" s="34">
        <v>29</v>
      </c>
      <c r="B33" s="60" t="s">
        <v>140</v>
      </c>
      <c r="C33" s="35"/>
      <c r="D33" s="35"/>
      <c r="E33" s="35"/>
      <c r="F33" s="161"/>
    </row>
    <row r="34" spans="1:6" ht="24" customHeight="1">
      <c r="A34" s="34">
        <v>30</v>
      </c>
      <c r="B34" s="60" t="s">
        <v>141</v>
      </c>
      <c r="C34" s="35"/>
      <c r="D34" s="35"/>
      <c r="E34" s="35"/>
      <c r="F34" s="161"/>
    </row>
    <row r="35" spans="1:6" ht="21" customHeight="1">
      <c r="A35" s="34">
        <v>31</v>
      </c>
      <c r="B35" s="60" t="s">
        <v>142</v>
      </c>
      <c r="C35" s="35"/>
      <c r="D35" s="35"/>
      <c r="E35" s="35"/>
      <c r="F35" s="161"/>
    </row>
    <row r="36" spans="1:6" ht="21.75" customHeight="1">
      <c r="A36" s="34">
        <v>32</v>
      </c>
      <c r="B36" s="60" t="s">
        <v>304</v>
      </c>
      <c r="C36" s="35"/>
      <c r="D36" s="35"/>
      <c r="E36" s="35"/>
      <c r="F36" s="161"/>
    </row>
    <row r="37" spans="1:6" ht="21.75" customHeight="1">
      <c r="A37" s="34">
        <v>33</v>
      </c>
      <c r="B37" s="60" t="s">
        <v>305</v>
      </c>
      <c r="C37" s="35"/>
      <c r="D37" s="35"/>
      <c r="E37" s="35"/>
      <c r="F37" s="161"/>
    </row>
    <row r="38" spans="1:6" ht="14.25" customHeight="1">
      <c r="A38" s="34">
        <v>34</v>
      </c>
      <c r="B38" s="60" t="s">
        <v>143</v>
      </c>
      <c r="C38" s="35"/>
      <c r="D38" s="35"/>
      <c r="E38" s="35"/>
      <c r="F38" s="161"/>
    </row>
    <row r="39" spans="1:6" ht="14.25" customHeight="1">
      <c r="A39" s="34">
        <v>35</v>
      </c>
      <c r="B39" s="60" t="s">
        <v>144</v>
      </c>
      <c r="C39" s="35"/>
      <c r="D39" s="35"/>
      <c r="E39" s="35"/>
      <c r="F39" s="161"/>
    </row>
    <row r="40" spans="1:6" ht="14.25" customHeight="1">
      <c r="A40" s="34">
        <v>36</v>
      </c>
      <c r="B40" s="60" t="s">
        <v>212</v>
      </c>
      <c r="C40" s="35">
        <v>40</v>
      </c>
      <c r="D40" s="35">
        <v>26</v>
      </c>
      <c r="E40" s="35">
        <v>14</v>
      </c>
    </row>
    <row r="41" spans="1:6" ht="14.25" customHeight="1">
      <c r="A41" s="34">
        <v>37</v>
      </c>
      <c r="B41" s="47" t="s">
        <v>306</v>
      </c>
      <c r="C41" s="87">
        <f>SUM(C5:C40)</f>
        <v>574</v>
      </c>
      <c r="D41" s="87">
        <f>SUM(D5:D40)</f>
        <v>348</v>
      </c>
      <c r="E41" s="87">
        <f>SUM(E5:E40)</f>
        <v>226</v>
      </c>
    </row>
    <row r="42" spans="1:6">
      <c r="A42" s="16"/>
      <c r="B42" s="16"/>
      <c r="C42" s="16"/>
      <c r="D42" s="16"/>
      <c r="E42" s="16"/>
    </row>
    <row r="43" spans="1:6">
      <c r="A43" s="16"/>
      <c r="B43" s="16"/>
      <c r="C43" s="16"/>
      <c r="D43" s="16"/>
      <c r="E43" s="16"/>
    </row>
    <row r="44" spans="1:6">
      <c r="A44" s="16"/>
      <c r="B44" s="16"/>
      <c r="C44" s="16"/>
      <c r="D44" s="16"/>
      <c r="E44" s="16"/>
    </row>
    <row r="45" spans="1:6">
      <c r="A45" s="16"/>
      <c r="B45" s="16"/>
      <c r="C45" s="16"/>
      <c r="D45" s="16"/>
      <c r="E45" s="16"/>
    </row>
    <row r="46" spans="1:6">
      <c r="A46" s="16"/>
      <c r="B46" s="16"/>
      <c r="C46" s="16"/>
      <c r="D46" s="16"/>
      <c r="E46" s="16"/>
    </row>
    <row r="47" spans="1:6">
      <c r="A47" s="16"/>
      <c r="B47" s="16"/>
      <c r="C47" s="16"/>
      <c r="D47" s="16"/>
      <c r="E47" s="16"/>
    </row>
    <row r="48" spans="1:6">
      <c r="A48" s="16"/>
      <c r="B48" s="16"/>
      <c r="C48" s="16"/>
      <c r="D48" s="16"/>
      <c r="E48" s="16"/>
    </row>
    <row r="49" spans="1:5">
      <c r="A49" s="16"/>
      <c r="B49" s="16"/>
      <c r="C49" s="16"/>
      <c r="D49" s="16"/>
      <c r="E49" s="16"/>
    </row>
    <row r="50" spans="1:5">
      <c r="A50" s="16"/>
      <c r="B50" s="16"/>
      <c r="C50" s="16"/>
      <c r="D50" s="16"/>
      <c r="E50" s="16"/>
    </row>
    <row r="51" spans="1:5">
      <c r="A51" s="16"/>
      <c r="B51" s="16"/>
      <c r="C51" s="16"/>
      <c r="D51" s="16"/>
      <c r="E51" s="16"/>
    </row>
    <row r="52" spans="1:5">
      <c r="A52" s="16"/>
      <c r="B52" s="16"/>
      <c r="C52" s="16"/>
      <c r="D52" s="16"/>
      <c r="E52" s="16"/>
    </row>
  </sheetData>
  <mergeCells count="1">
    <mergeCell ref="A1:E2"/>
  </mergeCells>
  <phoneticPr fontId="14" type="noConversion"/>
  <pageMargins left="0.78740157480314965" right="0.19685039370078741" top="0.59055118110236227" bottom="0.59055118110236227" header="0.11811023622047245" footer="0.11811023622047245"/>
  <pageSetup paperSize="9" scale="80" firstPageNumber="12" orientation="landscape" useFirstPageNumber="1" r:id="rId1"/>
  <headerFooter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30.06.2016&amp;L3D04F504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D21" sqref="D21"/>
    </sheetView>
  </sheetViews>
  <sheetFormatPr defaultRowHeight="12.75"/>
  <cols>
    <col min="1" max="1" width="5.42578125" customWidth="1"/>
    <col min="2" max="2" width="45.85546875" customWidth="1"/>
    <col min="3" max="3" width="9.7109375" customWidth="1"/>
    <col min="4" max="4" width="10.28515625" customWidth="1"/>
    <col min="6" max="6" width="10.28515625" customWidth="1"/>
    <col min="8" max="8" width="11.7109375" customWidth="1"/>
    <col min="9" max="9" width="12.42578125" customWidth="1"/>
    <col min="10" max="10" width="11.7109375" customWidth="1"/>
  </cols>
  <sheetData>
    <row r="1" spans="1:11" s="64" customFormat="1" ht="19.5" customHeight="1">
      <c r="A1" s="280" t="s">
        <v>249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68</v>
      </c>
      <c r="B2" s="283" t="s">
        <v>232</v>
      </c>
      <c r="C2" s="286" t="s">
        <v>233</v>
      </c>
      <c r="D2" s="289" t="s">
        <v>234</v>
      </c>
      <c r="E2" s="289" t="s">
        <v>235</v>
      </c>
      <c r="F2" s="289" t="s">
        <v>248</v>
      </c>
      <c r="G2" s="292" t="s">
        <v>236</v>
      </c>
      <c r="H2" s="293"/>
      <c r="I2" s="293"/>
      <c r="J2" s="294"/>
      <c r="K2" s="286" t="s">
        <v>237</v>
      </c>
    </row>
    <row r="3" spans="1:11" ht="18" customHeight="1">
      <c r="A3" s="282"/>
      <c r="B3" s="284"/>
      <c r="C3" s="287"/>
      <c r="D3" s="290"/>
      <c r="E3" s="290"/>
      <c r="F3" s="290"/>
      <c r="G3" s="286" t="s">
        <v>238</v>
      </c>
      <c r="H3" s="277" t="s">
        <v>160</v>
      </c>
      <c r="I3" s="278"/>
      <c r="J3" s="279"/>
      <c r="K3" s="287"/>
    </row>
    <row r="4" spans="1:11" ht="94.5" customHeight="1">
      <c r="A4" s="282"/>
      <c r="B4" s="285"/>
      <c r="C4" s="288"/>
      <c r="D4" s="291"/>
      <c r="E4" s="291"/>
      <c r="F4" s="291"/>
      <c r="G4" s="288"/>
      <c r="H4" s="76" t="s">
        <v>239</v>
      </c>
      <c r="I4" s="76" t="s">
        <v>240</v>
      </c>
      <c r="J4" s="75" t="s">
        <v>241</v>
      </c>
      <c r="K4" s="288"/>
    </row>
    <row r="5" spans="1:11" s="65" customFormat="1" ht="11.25">
      <c r="A5" s="77" t="s">
        <v>187</v>
      </c>
      <c r="B5" s="77" t="s">
        <v>188</v>
      </c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</row>
    <row r="6" spans="1:11" ht="65.25" customHeight="1">
      <c r="A6" s="76">
        <v>1</v>
      </c>
      <c r="B6" s="78" t="s">
        <v>242</v>
      </c>
      <c r="C6" s="79"/>
      <c r="D6" s="79"/>
      <c r="E6" s="79"/>
      <c r="F6" s="79"/>
      <c r="G6" s="79"/>
      <c r="H6" s="79"/>
      <c r="I6" s="79"/>
      <c r="J6" s="79"/>
      <c r="K6" s="79"/>
    </row>
    <row r="7" spans="1:11" ht="28.5" customHeight="1">
      <c r="A7" s="76">
        <v>2</v>
      </c>
      <c r="B7" s="78" t="s">
        <v>243</v>
      </c>
      <c r="C7" s="79"/>
      <c r="D7" s="79"/>
      <c r="E7" s="79"/>
      <c r="F7" s="79"/>
      <c r="G7" s="79"/>
      <c r="H7" s="79"/>
      <c r="I7" s="79"/>
      <c r="J7" s="79"/>
      <c r="K7" s="79"/>
    </row>
    <row r="8" spans="1:11" ht="38.25" customHeight="1">
      <c r="A8" s="76">
        <v>3</v>
      </c>
      <c r="B8" s="80" t="s">
        <v>244</v>
      </c>
      <c r="C8" s="79"/>
      <c r="D8" s="79"/>
      <c r="E8" s="79"/>
      <c r="F8" s="79"/>
      <c r="G8" s="79"/>
      <c r="H8" s="79"/>
      <c r="I8" s="79"/>
      <c r="J8" s="79"/>
      <c r="K8" s="79"/>
    </row>
    <row r="9" spans="1:11" ht="44.25" customHeight="1">
      <c r="A9" s="76">
        <v>4</v>
      </c>
      <c r="B9" s="81" t="s">
        <v>245</v>
      </c>
      <c r="C9" s="79"/>
      <c r="D9" s="79"/>
      <c r="E9" s="79"/>
      <c r="F9" s="79"/>
      <c r="G9" s="79"/>
      <c r="H9" s="79"/>
      <c r="I9" s="79"/>
      <c r="J9" s="79"/>
      <c r="K9" s="79"/>
    </row>
    <row r="10" spans="1:11" ht="69.75" customHeight="1">
      <c r="A10" s="76">
        <v>5</v>
      </c>
      <c r="B10" s="78" t="s">
        <v>246</v>
      </c>
      <c r="C10" s="79"/>
      <c r="D10" s="79">
        <v>10</v>
      </c>
      <c r="E10" s="79">
        <v>9</v>
      </c>
      <c r="F10" s="79"/>
      <c r="G10" s="79"/>
      <c r="H10" s="79"/>
      <c r="I10" s="79"/>
      <c r="J10" s="79"/>
      <c r="K10" s="79">
        <v>1</v>
      </c>
    </row>
    <row r="11" spans="1:11" ht="15.75" customHeight="1">
      <c r="A11" s="76">
        <v>6</v>
      </c>
      <c r="B11" s="82" t="s">
        <v>247</v>
      </c>
      <c r="C11" s="88">
        <f>SUM(C6:C10)</f>
        <v>0</v>
      </c>
      <c r="D11" s="88">
        <f t="shared" ref="D11:K11" si="0">SUM(D6:D10)</f>
        <v>10</v>
      </c>
      <c r="E11" s="88">
        <f t="shared" si="0"/>
        <v>9</v>
      </c>
      <c r="F11" s="88">
        <f t="shared" si="0"/>
        <v>0</v>
      </c>
      <c r="G11" s="88">
        <f t="shared" si="0"/>
        <v>0</v>
      </c>
      <c r="H11" s="88">
        <f t="shared" si="0"/>
        <v>0</v>
      </c>
      <c r="I11" s="88">
        <f t="shared" si="0"/>
        <v>0</v>
      </c>
      <c r="J11" s="88">
        <f t="shared" si="0"/>
        <v>0</v>
      </c>
      <c r="K11" s="88">
        <f t="shared" si="0"/>
        <v>1</v>
      </c>
    </row>
  </sheetData>
  <mergeCells count="11">
    <mergeCell ref="G3:G4"/>
    <mergeCell ref="H3:J3"/>
    <mergeCell ref="A1:K1"/>
    <mergeCell ref="A2:A4"/>
    <mergeCell ref="B2:B4"/>
    <mergeCell ref="C2:C4"/>
    <mergeCell ref="D2:D4"/>
    <mergeCell ref="E2:E4"/>
    <mergeCell ref="F2:F4"/>
    <mergeCell ref="G2:J2"/>
    <mergeCell ref="K2:K4"/>
  </mergeCells>
  <phoneticPr fontId="30" type="noConversion"/>
  <pageMargins left="0.11811023622047245" right="0.11811023622047245" top="0.78740157480314965" bottom="0.59055118110236227" header="0.31496062992125984" footer="0.31496062992125984"/>
  <pageSetup paperSize="9" firstPageNumber="13" orientation="landscape" useFirstPageNumber="1" r:id="rId1"/>
  <headerFooter>
    <oddFooter>&amp;R&amp;P&amp;C&amp;R&amp;P&amp;C&amp;CФорма № 21-1, Підрозділ: Апеляційний суд Дніпропетровської області ( м. Дніпропетровськ), Початок періоду: 01.01.2016, Кінець періоду: 30.06.2016&amp;L3D04F504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E29" sqref="E5:E29"/>
    </sheetView>
  </sheetViews>
  <sheetFormatPr defaultRowHeight="12.75"/>
  <cols>
    <col min="1" max="1" width="5.42578125" customWidth="1"/>
    <col min="2" max="2" width="24.5703125" customWidth="1"/>
    <col min="3" max="3" width="9.5703125" customWidth="1"/>
    <col min="4" max="4" width="40.140625" customWidth="1"/>
    <col min="5" max="5" width="10.85546875" customWidth="1"/>
  </cols>
  <sheetData>
    <row r="2" spans="1:6" ht="15.75">
      <c r="A2" s="297" t="s">
        <v>264</v>
      </c>
      <c r="B2" s="297"/>
      <c r="C2" s="297"/>
      <c r="D2" s="298"/>
      <c r="E2" s="298"/>
    </row>
    <row r="4" spans="1:6" ht="25.5" customHeight="1">
      <c r="A4" s="23" t="s">
        <v>68</v>
      </c>
      <c r="B4" s="262" t="s">
        <v>60</v>
      </c>
      <c r="C4" s="247"/>
      <c r="D4" s="301"/>
      <c r="E4" s="23" t="s">
        <v>250</v>
      </c>
    </row>
    <row r="5" spans="1:6" ht="15.75" customHeight="1">
      <c r="A5" s="24">
        <v>1</v>
      </c>
      <c r="B5" s="302" t="s">
        <v>86</v>
      </c>
      <c r="C5" s="303"/>
      <c r="D5" s="304"/>
      <c r="E5" s="85">
        <v>21</v>
      </c>
    </row>
    <row r="6" spans="1:6" ht="16.5" customHeight="1">
      <c r="A6" s="24">
        <v>2</v>
      </c>
      <c r="B6" s="256" t="s">
        <v>259</v>
      </c>
      <c r="C6" s="300" t="s">
        <v>260</v>
      </c>
      <c r="D6" s="18" t="s">
        <v>263</v>
      </c>
      <c r="E6" s="85">
        <v>239</v>
      </c>
    </row>
    <row r="7" spans="1:6" ht="16.5" customHeight="1">
      <c r="A7" s="24">
        <v>3</v>
      </c>
      <c r="B7" s="257"/>
      <c r="C7" s="300"/>
      <c r="D7" s="61" t="s">
        <v>262</v>
      </c>
      <c r="E7" s="85">
        <v>127</v>
      </c>
    </row>
    <row r="8" spans="1:6" ht="16.5" customHeight="1">
      <c r="A8" s="24">
        <v>4</v>
      </c>
      <c r="B8" s="257"/>
      <c r="C8" s="300" t="s">
        <v>261</v>
      </c>
      <c r="D8" s="18" t="s">
        <v>263</v>
      </c>
      <c r="E8" s="85">
        <v>115</v>
      </c>
    </row>
    <row r="9" spans="1:6" ht="16.5" customHeight="1">
      <c r="A9" s="24">
        <v>5</v>
      </c>
      <c r="B9" s="299"/>
      <c r="C9" s="300"/>
      <c r="D9" s="61" t="s">
        <v>262</v>
      </c>
      <c r="E9" s="85">
        <v>5</v>
      </c>
    </row>
    <row r="10" spans="1:6" ht="23.25" customHeight="1">
      <c r="A10" s="24">
        <v>6</v>
      </c>
      <c r="B10" s="295" t="s">
        <v>276</v>
      </c>
      <c r="C10" s="295"/>
      <c r="D10" s="295"/>
      <c r="E10" s="85"/>
    </row>
    <row r="11" spans="1:6" ht="15.75" customHeight="1">
      <c r="A11" s="24">
        <v>7</v>
      </c>
      <c r="B11" s="296" t="s">
        <v>253</v>
      </c>
      <c r="C11" s="296"/>
      <c r="D11" s="296"/>
      <c r="E11" s="85">
        <v>74</v>
      </c>
    </row>
    <row r="12" spans="1:6" ht="12.75" customHeight="1">
      <c r="A12" s="24">
        <v>8</v>
      </c>
      <c r="B12" s="305" t="s">
        <v>251</v>
      </c>
      <c r="C12" s="306"/>
      <c r="D12" s="307"/>
      <c r="E12" s="85"/>
    </row>
    <row r="13" spans="1:6" ht="26.25" customHeight="1">
      <c r="A13" s="24">
        <v>9</v>
      </c>
      <c r="B13" s="296" t="s">
        <v>254</v>
      </c>
      <c r="C13" s="296"/>
      <c r="D13" s="296"/>
      <c r="E13" s="85">
        <v>81</v>
      </c>
    </row>
    <row r="14" spans="1:6" ht="14.25" customHeight="1">
      <c r="A14" s="24">
        <v>10</v>
      </c>
      <c r="B14" s="305" t="s">
        <v>252</v>
      </c>
      <c r="C14" s="306"/>
      <c r="D14" s="307"/>
      <c r="E14" s="164"/>
    </row>
    <row r="15" spans="1:6" ht="23.25" customHeight="1">
      <c r="A15" s="24">
        <v>11</v>
      </c>
      <c r="B15" s="318" t="s">
        <v>277</v>
      </c>
      <c r="C15" s="319"/>
      <c r="D15" s="320"/>
      <c r="E15" s="85">
        <v>25</v>
      </c>
      <c r="F15" s="161"/>
    </row>
    <row r="16" spans="1:6" ht="20.25" customHeight="1">
      <c r="A16" s="24">
        <v>12</v>
      </c>
      <c r="B16" s="314" t="s">
        <v>257</v>
      </c>
      <c r="C16" s="315"/>
      <c r="D16" s="66" t="s">
        <v>255</v>
      </c>
      <c r="E16" s="85">
        <v>11</v>
      </c>
    </row>
    <row r="17" spans="1:6" ht="18" customHeight="1">
      <c r="A17" s="24">
        <v>13</v>
      </c>
      <c r="B17" s="316"/>
      <c r="C17" s="317"/>
      <c r="D17" s="66" t="s">
        <v>256</v>
      </c>
      <c r="E17" s="85">
        <v>3</v>
      </c>
      <c r="F17" s="100"/>
    </row>
    <row r="18" spans="1:6" ht="20.25" customHeight="1">
      <c r="A18" s="24">
        <v>14</v>
      </c>
      <c r="B18" s="321" t="s">
        <v>271</v>
      </c>
      <c r="C18" s="322"/>
      <c r="D18" s="67" t="s">
        <v>272</v>
      </c>
      <c r="E18" s="85">
        <v>5</v>
      </c>
      <c r="F18" s="100"/>
    </row>
    <row r="19" spans="1:6" ht="18.75" customHeight="1">
      <c r="A19" s="24">
        <v>15</v>
      </c>
      <c r="B19" s="323"/>
      <c r="C19" s="324"/>
      <c r="D19" s="67" t="s">
        <v>273</v>
      </c>
      <c r="E19" s="85">
        <v>5</v>
      </c>
      <c r="F19" s="100"/>
    </row>
    <row r="20" spans="1:6" ht="24" customHeight="1">
      <c r="A20" s="24">
        <v>16</v>
      </c>
      <c r="B20" s="326" t="s">
        <v>278</v>
      </c>
      <c r="C20" s="327"/>
      <c r="D20" s="328"/>
      <c r="E20" s="85">
        <v>1</v>
      </c>
      <c r="F20" s="100"/>
    </row>
    <row r="21" spans="1:6" ht="27" customHeight="1">
      <c r="A21" s="24">
        <v>17</v>
      </c>
      <c r="B21" s="326" t="s">
        <v>279</v>
      </c>
      <c r="C21" s="327"/>
      <c r="D21" s="328"/>
      <c r="E21" s="85"/>
      <c r="F21" s="100"/>
    </row>
    <row r="22" spans="1:6" ht="28.5" customHeight="1">
      <c r="A22" s="24">
        <v>18</v>
      </c>
      <c r="B22" s="311" t="s">
        <v>265</v>
      </c>
      <c r="C22" s="312"/>
      <c r="D22" s="313"/>
      <c r="E22" s="85">
        <v>446</v>
      </c>
      <c r="F22" s="100"/>
    </row>
    <row r="23" spans="1:6" ht="28.5" customHeight="1">
      <c r="A23" s="24">
        <v>19</v>
      </c>
      <c r="B23" s="308" t="s">
        <v>284</v>
      </c>
      <c r="C23" s="309"/>
      <c r="D23" s="310"/>
      <c r="E23" s="85">
        <v>402</v>
      </c>
      <c r="F23" s="100"/>
    </row>
    <row r="24" spans="1:6" ht="28.5" customHeight="1">
      <c r="A24" s="24">
        <v>20</v>
      </c>
      <c r="B24" s="308" t="s">
        <v>274</v>
      </c>
      <c r="C24" s="309"/>
      <c r="D24" s="310"/>
      <c r="E24" s="85"/>
      <c r="F24" s="100"/>
    </row>
    <row r="25" spans="1:6" ht="23.25" customHeight="1">
      <c r="A25" s="24">
        <v>21</v>
      </c>
      <c r="B25" s="318" t="s">
        <v>266</v>
      </c>
      <c r="C25" s="319"/>
      <c r="D25" s="320"/>
      <c r="E25" s="85">
        <v>2085</v>
      </c>
    </row>
    <row r="26" spans="1:6" ht="18" customHeight="1">
      <c r="A26" s="24">
        <v>22</v>
      </c>
      <c r="B26" s="318" t="s">
        <v>267</v>
      </c>
      <c r="C26" s="319"/>
      <c r="D26" s="320"/>
      <c r="E26" s="85">
        <v>189</v>
      </c>
    </row>
    <row r="27" spans="1:6" ht="23.25" customHeight="1">
      <c r="A27" s="24">
        <v>23</v>
      </c>
      <c r="B27" s="329" t="s">
        <v>268</v>
      </c>
      <c r="C27" s="329"/>
      <c r="D27" s="329"/>
      <c r="E27" s="85">
        <v>1925</v>
      </c>
    </row>
    <row r="28" spans="1:6" ht="18" customHeight="1">
      <c r="A28" s="24">
        <v>24</v>
      </c>
      <c r="B28" s="83" t="s">
        <v>269</v>
      </c>
      <c r="C28" s="84"/>
      <c r="D28" s="84"/>
      <c r="E28" s="85">
        <v>207</v>
      </c>
      <c r="F28" s="161"/>
    </row>
    <row r="29" spans="1:6" ht="22.5" customHeight="1">
      <c r="A29" s="24">
        <v>25</v>
      </c>
      <c r="B29" s="325" t="s">
        <v>275</v>
      </c>
      <c r="C29" s="325"/>
      <c r="D29" s="325"/>
      <c r="E29" s="85">
        <v>110</v>
      </c>
    </row>
  </sheetData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honeticPr fontId="30" type="noConversion"/>
  <pageMargins left="0.9055118110236221" right="0.31496062992125984" top="0.74803149606299213" bottom="0.74803149606299213" header="0.31496062992125984" footer="0.31496062992125984"/>
  <pageSetup paperSize="9" firstPageNumber="14" orientation="portrait" useFirstPageNumber="1" r:id="rId1"/>
  <headerFooter>
    <oddFooter>&amp;R&amp;P&amp;C&amp;R&amp;P&amp;C&amp;CФорма № 21-1, Підрозділ: Апеляційний суд Дніпропетровської області ( м. Дніпропетровськ), 
Початок періоду: 01.01.2016, Кінець періоду: 30.06.2016&amp;L3D04F504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19"/>
  <sheetViews>
    <sheetView topLeftCell="A33" zoomScale="90" zoomScaleNormal="90" zoomScaleSheetLayoutView="55" workbookViewId="0">
      <selection activeCell="A58" sqref="A58:IV676"/>
    </sheetView>
  </sheetViews>
  <sheetFormatPr defaultColWidth="9.42578125" defaultRowHeight="12.75"/>
  <cols>
    <col min="1" max="1" width="4.85546875" style="73" customWidth="1"/>
    <col min="2" max="2" width="46.28515625" style="73" customWidth="1"/>
    <col min="3" max="5" width="15" style="73" customWidth="1"/>
    <col min="6" max="6" width="11.85546875" style="73" customWidth="1"/>
    <col min="7" max="7" width="12.28515625" style="73" customWidth="1"/>
    <col min="8" max="8" width="12.140625" style="73" customWidth="1"/>
    <col min="9" max="9" width="15" style="73" customWidth="1"/>
    <col min="10" max="10" width="11.28515625" style="73" customWidth="1"/>
    <col min="11" max="11" width="12.140625" style="73" customWidth="1"/>
    <col min="12" max="15" width="8.5703125" style="73" customWidth="1"/>
    <col min="16" max="16" width="9.7109375" style="73" customWidth="1"/>
    <col min="17" max="17" width="11.7109375" style="73" customWidth="1"/>
    <col min="18" max="19" width="11.140625" style="73" customWidth="1"/>
    <col min="20" max="20" width="10" style="73" customWidth="1"/>
    <col min="21" max="21" width="8.140625" style="73" customWidth="1"/>
    <col min="22" max="22" width="10" style="73" customWidth="1"/>
    <col min="23" max="23" width="8.5703125" style="73" customWidth="1"/>
    <col min="24" max="24" width="10" style="73" customWidth="1"/>
    <col min="25" max="25" width="8" style="73" customWidth="1"/>
    <col min="26" max="26" width="10" style="73" customWidth="1"/>
    <col min="27" max="27" width="14.28515625" style="73" customWidth="1"/>
    <col min="28" max="28" width="9.7109375" style="73" customWidth="1"/>
    <col min="29" max="29" width="8.140625" style="73" customWidth="1"/>
    <col min="30" max="30" width="8.7109375" style="73" customWidth="1"/>
    <col min="31" max="31" width="8.42578125" style="73" customWidth="1"/>
    <col min="32" max="34" width="10" style="73" customWidth="1"/>
    <col min="35" max="35" width="8.140625" style="73" customWidth="1"/>
    <col min="36" max="36" width="7.7109375" style="73" customWidth="1"/>
    <col min="37" max="37" width="10" style="73" customWidth="1"/>
    <col min="38" max="38" width="8.28515625" style="73" customWidth="1"/>
    <col min="39" max="39" width="11.5703125" style="73" customWidth="1"/>
    <col min="40" max="40" width="7.5703125" style="73" customWidth="1"/>
    <col min="41" max="41" width="9.28515625" style="73" customWidth="1"/>
    <col min="42" max="42" width="8.140625" style="73" customWidth="1"/>
    <col min="43" max="16384" width="9.42578125" style="73"/>
  </cols>
  <sheetData>
    <row r="1" spans="1:44" ht="27" customHeight="1">
      <c r="B1" s="159"/>
      <c r="C1" s="330" t="s">
        <v>310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</row>
    <row r="2" spans="1:44">
      <c r="D2" s="331" t="s">
        <v>309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</row>
    <row r="3" spans="1:44">
      <c r="D3" s="146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</row>
    <row r="4" spans="1:44" ht="12.75" customHeight="1">
      <c r="A4" s="256" t="s">
        <v>68</v>
      </c>
      <c r="B4" s="256" t="s">
        <v>270</v>
      </c>
      <c r="C4" s="258" t="s">
        <v>391</v>
      </c>
      <c r="D4" s="260" t="s">
        <v>72</v>
      </c>
      <c r="E4" s="241" t="s">
        <v>59</v>
      </c>
      <c r="F4" s="242"/>
      <c r="G4" s="242"/>
      <c r="H4" s="242"/>
      <c r="I4" s="248" t="s">
        <v>157</v>
      </c>
      <c r="J4" s="249"/>
      <c r="K4" s="249"/>
      <c r="L4" s="249"/>
      <c r="M4" s="249"/>
      <c r="N4" s="249"/>
      <c r="O4" s="249"/>
      <c r="P4" s="249"/>
      <c r="Q4" s="249"/>
      <c r="R4" s="249"/>
      <c r="S4" s="250"/>
      <c r="T4" s="247" t="s">
        <v>195</v>
      </c>
      <c r="U4" s="247"/>
      <c r="V4" s="247"/>
      <c r="W4" s="247"/>
      <c r="X4" s="247"/>
      <c r="Y4" s="247"/>
      <c r="Z4" s="247"/>
      <c r="AA4" s="247"/>
      <c r="AB4" s="247"/>
      <c r="AC4" s="246" t="s">
        <v>195</v>
      </c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</row>
    <row r="5" spans="1:44" ht="24" customHeight="1">
      <c r="A5" s="257"/>
      <c r="B5" s="257"/>
      <c r="C5" s="259"/>
      <c r="D5" s="261"/>
      <c r="E5" s="258" t="s">
        <v>194</v>
      </c>
      <c r="F5" s="300" t="s">
        <v>160</v>
      </c>
      <c r="G5" s="300"/>
      <c r="H5" s="300"/>
      <c r="I5" s="258" t="s">
        <v>192</v>
      </c>
      <c r="J5" s="336" t="s">
        <v>287</v>
      </c>
      <c r="K5" s="336" t="s">
        <v>288</v>
      </c>
      <c r="L5" s="332" t="s">
        <v>392</v>
      </c>
      <c r="M5" s="334"/>
      <c r="N5" s="332" t="s">
        <v>217</v>
      </c>
      <c r="O5" s="333"/>
      <c r="P5" s="333"/>
      <c r="Q5" s="333"/>
      <c r="R5" s="333"/>
      <c r="S5" s="334"/>
      <c r="T5" s="332" t="s">
        <v>94</v>
      </c>
      <c r="U5" s="333"/>
      <c r="V5" s="333"/>
      <c r="W5" s="333"/>
      <c r="X5" s="333"/>
      <c r="Y5" s="333"/>
      <c r="Z5" s="333"/>
      <c r="AA5" s="333"/>
      <c r="AB5" s="334"/>
      <c r="AC5" s="332" t="s">
        <v>101</v>
      </c>
      <c r="AD5" s="333"/>
      <c r="AE5" s="333"/>
      <c r="AF5" s="333"/>
      <c r="AG5" s="333"/>
      <c r="AH5" s="333"/>
      <c r="AI5" s="333"/>
      <c r="AJ5" s="333"/>
      <c r="AK5" s="334"/>
      <c r="AL5" s="332" t="s">
        <v>108</v>
      </c>
      <c r="AM5" s="333"/>
      <c r="AN5" s="333"/>
      <c r="AO5" s="333"/>
      <c r="AP5" s="334"/>
    </row>
    <row r="6" spans="1:44" ht="12.75" customHeight="1">
      <c r="A6" s="257"/>
      <c r="B6" s="257"/>
      <c r="C6" s="259"/>
      <c r="D6" s="261"/>
      <c r="E6" s="259"/>
      <c r="F6" s="341" t="s">
        <v>109</v>
      </c>
      <c r="G6" s="341" t="s">
        <v>296</v>
      </c>
      <c r="H6" s="341" t="s">
        <v>110</v>
      </c>
      <c r="I6" s="259"/>
      <c r="J6" s="337"/>
      <c r="K6" s="337"/>
      <c r="L6" s="336" t="s">
        <v>92</v>
      </c>
      <c r="M6" s="336" t="s">
        <v>93</v>
      </c>
      <c r="N6" s="336" t="s">
        <v>87</v>
      </c>
      <c r="O6" s="336" t="s">
        <v>88</v>
      </c>
      <c r="P6" s="336" t="s">
        <v>89</v>
      </c>
      <c r="Q6" s="336" t="s">
        <v>285</v>
      </c>
      <c r="R6" s="336" t="s">
        <v>90</v>
      </c>
      <c r="S6" s="336" t="s">
        <v>91</v>
      </c>
      <c r="T6" s="260" t="s">
        <v>182</v>
      </c>
      <c r="U6" s="338" t="s">
        <v>165</v>
      </c>
      <c r="V6" s="339"/>
      <c r="W6" s="339"/>
      <c r="X6" s="339"/>
      <c r="Y6" s="339"/>
      <c r="Z6" s="339"/>
      <c r="AA6" s="339"/>
      <c r="AB6" s="340"/>
      <c r="AC6" s="260" t="s">
        <v>162</v>
      </c>
      <c r="AD6" s="332" t="s">
        <v>290</v>
      </c>
      <c r="AE6" s="333"/>
      <c r="AF6" s="333"/>
      <c r="AG6" s="333"/>
      <c r="AH6" s="333"/>
      <c r="AI6" s="333"/>
      <c r="AJ6" s="333"/>
      <c r="AK6" s="334"/>
      <c r="AL6" s="260" t="s">
        <v>182</v>
      </c>
      <c r="AM6" s="332" t="s">
        <v>165</v>
      </c>
      <c r="AN6" s="333"/>
      <c r="AO6" s="333"/>
      <c r="AP6" s="334"/>
    </row>
    <row r="7" spans="1:44" ht="204" customHeight="1">
      <c r="A7" s="257"/>
      <c r="B7" s="257"/>
      <c r="C7" s="259"/>
      <c r="D7" s="261"/>
      <c r="E7" s="259"/>
      <c r="F7" s="341"/>
      <c r="G7" s="341"/>
      <c r="H7" s="341"/>
      <c r="I7" s="259"/>
      <c r="J7" s="337"/>
      <c r="K7" s="337"/>
      <c r="L7" s="342"/>
      <c r="M7" s="342"/>
      <c r="N7" s="337"/>
      <c r="O7" s="337"/>
      <c r="P7" s="337"/>
      <c r="Q7" s="337"/>
      <c r="R7" s="337"/>
      <c r="S7" s="337"/>
      <c r="T7" s="335"/>
      <c r="U7" s="167" t="s">
        <v>95</v>
      </c>
      <c r="V7" s="167" t="s">
        <v>96</v>
      </c>
      <c r="W7" s="167" t="s">
        <v>97</v>
      </c>
      <c r="X7" s="167" t="s">
        <v>145</v>
      </c>
      <c r="Y7" s="167" t="s">
        <v>146</v>
      </c>
      <c r="Z7" s="167" t="s">
        <v>98</v>
      </c>
      <c r="AA7" s="167" t="s">
        <v>99</v>
      </c>
      <c r="AB7" s="167" t="s">
        <v>100</v>
      </c>
      <c r="AC7" s="335"/>
      <c r="AD7" s="167" t="s">
        <v>102</v>
      </c>
      <c r="AE7" s="167" t="s">
        <v>103</v>
      </c>
      <c r="AF7" s="167" t="s">
        <v>104</v>
      </c>
      <c r="AG7" s="167" t="s">
        <v>105</v>
      </c>
      <c r="AH7" s="167" t="s">
        <v>297</v>
      </c>
      <c r="AI7" s="167" t="s">
        <v>106</v>
      </c>
      <c r="AJ7" s="167" t="s">
        <v>107</v>
      </c>
      <c r="AK7" s="167" t="s">
        <v>298</v>
      </c>
      <c r="AL7" s="335"/>
      <c r="AM7" s="167" t="s">
        <v>147</v>
      </c>
      <c r="AN7" s="167" t="s">
        <v>148</v>
      </c>
      <c r="AO7" s="167" t="s">
        <v>149</v>
      </c>
      <c r="AP7" s="167" t="s">
        <v>150</v>
      </c>
    </row>
    <row r="8" spans="1:44" ht="14.25" customHeight="1">
      <c r="A8" s="28" t="s">
        <v>187</v>
      </c>
      <c r="B8" s="17" t="s">
        <v>188</v>
      </c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v>29</v>
      </c>
      <c r="AF8" s="29">
        <v>30</v>
      </c>
      <c r="AG8" s="29">
        <v>31</v>
      </c>
      <c r="AH8" s="29">
        <v>32</v>
      </c>
      <c r="AI8" s="29">
        <v>33</v>
      </c>
      <c r="AJ8" s="29">
        <v>34</v>
      </c>
      <c r="AK8" s="29">
        <v>35</v>
      </c>
      <c r="AL8" s="29">
        <v>36</v>
      </c>
      <c r="AM8" s="29">
        <v>37</v>
      </c>
      <c r="AN8" s="29">
        <v>38</v>
      </c>
      <c r="AO8" s="29">
        <v>39</v>
      </c>
      <c r="AP8" s="29">
        <v>40</v>
      </c>
    </row>
    <row r="9" spans="1:44" s="144" customFormat="1" ht="12.95" customHeight="1">
      <c r="A9" s="149" t="s">
        <v>315</v>
      </c>
      <c r="B9" s="150" t="s">
        <v>316</v>
      </c>
      <c r="C9" s="14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R9" s="144">
        <v>1</v>
      </c>
    </row>
    <row r="10" spans="1:44" s="144" customFormat="1" ht="12.95" customHeight="1">
      <c r="A10" s="140" t="s">
        <v>345</v>
      </c>
      <c r="B10" s="141" t="s">
        <v>317</v>
      </c>
      <c r="C10" s="142">
        <f t="shared" ref="C10:C57" si="0">D10+E10+I10</f>
        <v>40</v>
      </c>
      <c r="D10" s="143">
        <v>19</v>
      </c>
      <c r="E10" s="143">
        <v>6</v>
      </c>
      <c r="F10" s="143">
        <v>3</v>
      </c>
      <c r="G10" s="143"/>
      <c r="H10" s="143">
        <v>1</v>
      </c>
      <c r="I10" s="143">
        <v>15</v>
      </c>
      <c r="J10" s="143">
        <v>2</v>
      </c>
      <c r="K10" s="143"/>
      <c r="L10" s="143"/>
      <c r="M10" s="143"/>
      <c r="N10" s="143">
        <v>1</v>
      </c>
      <c r="O10" s="143"/>
      <c r="P10" s="143">
        <v>12</v>
      </c>
      <c r="Q10" s="143"/>
      <c r="R10" s="143"/>
      <c r="S10" s="143">
        <v>2</v>
      </c>
      <c r="T10" s="143">
        <v>13</v>
      </c>
      <c r="U10" s="143"/>
      <c r="V10" s="143"/>
      <c r="W10" s="143"/>
      <c r="X10" s="143"/>
      <c r="Y10" s="143"/>
      <c r="Z10" s="143">
        <v>4</v>
      </c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>
        <v>2</v>
      </c>
      <c r="AM10" s="143"/>
      <c r="AN10" s="143">
        <v>2</v>
      </c>
      <c r="AO10" s="143"/>
      <c r="AP10" s="143"/>
    </row>
    <row r="11" spans="1:44" s="144" customFormat="1" ht="12.95" customHeight="1">
      <c r="A11" s="140" t="s">
        <v>346</v>
      </c>
      <c r="B11" s="141" t="s">
        <v>318</v>
      </c>
      <c r="C11" s="142">
        <f t="shared" si="0"/>
        <v>7</v>
      </c>
      <c r="D11" s="143">
        <v>2</v>
      </c>
      <c r="E11" s="143">
        <v>2</v>
      </c>
      <c r="F11" s="143">
        <v>1</v>
      </c>
      <c r="G11" s="143"/>
      <c r="H11" s="143"/>
      <c r="I11" s="143">
        <v>3</v>
      </c>
      <c r="J11" s="143"/>
      <c r="K11" s="143"/>
      <c r="L11" s="143"/>
      <c r="M11" s="143"/>
      <c r="N11" s="143"/>
      <c r="O11" s="143"/>
      <c r="P11" s="143">
        <v>1</v>
      </c>
      <c r="Q11" s="143"/>
      <c r="R11" s="143">
        <v>1</v>
      </c>
      <c r="S11" s="143">
        <v>1</v>
      </c>
      <c r="T11" s="143">
        <v>1</v>
      </c>
      <c r="U11" s="143"/>
      <c r="V11" s="143"/>
      <c r="W11" s="143"/>
      <c r="X11" s="143">
        <v>1</v>
      </c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>
        <v>2</v>
      </c>
      <c r="AM11" s="143"/>
      <c r="AN11" s="143">
        <v>1</v>
      </c>
      <c r="AO11" s="143"/>
      <c r="AP11" s="143">
        <v>1</v>
      </c>
    </row>
    <row r="12" spans="1:44" s="144" customFormat="1" ht="12.95" customHeight="1">
      <c r="A12" s="140" t="s">
        <v>347</v>
      </c>
      <c r="B12" s="141" t="s">
        <v>319</v>
      </c>
      <c r="C12" s="142">
        <f t="shared" si="0"/>
        <v>38</v>
      </c>
      <c r="D12" s="143">
        <v>21</v>
      </c>
      <c r="E12" s="143">
        <v>2</v>
      </c>
      <c r="F12" s="143">
        <v>1</v>
      </c>
      <c r="G12" s="143"/>
      <c r="H12" s="143"/>
      <c r="I12" s="143">
        <v>15</v>
      </c>
      <c r="J12" s="143">
        <v>1</v>
      </c>
      <c r="K12" s="143"/>
      <c r="L12" s="143"/>
      <c r="M12" s="143"/>
      <c r="N12" s="143"/>
      <c r="O12" s="143">
        <v>1</v>
      </c>
      <c r="P12" s="143">
        <v>12</v>
      </c>
      <c r="Q12" s="143">
        <v>1</v>
      </c>
      <c r="R12" s="143">
        <v>1</v>
      </c>
      <c r="S12" s="143">
        <v>1</v>
      </c>
      <c r="T12" s="143">
        <v>13</v>
      </c>
      <c r="U12" s="143"/>
      <c r="V12" s="143"/>
      <c r="W12" s="143">
        <v>1</v>
      </c>
      <c r="X12" s="143"/>
      <c r="Y12" s="143"/>
      <c r="Z12" s="143">
        <v>3</v>
      </c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>
        <v>2</v>
      </c>
      <c r="AM12" s="143"/>
      <c r="AN12" s="143">
        <v>1</v>
      </c>
      <c r="AO12" s="143"/>
      <c r="AP12" s="143">
        <v>1</v>
      </c>
    </row>
    <row r="13" spans="1:44" s="144" customFormat="1" ht="12.95" customHeight="1">
      <c r="A13" s="140" t="s">
        <v>348</v>
      </c>
      <c r="B13" s="141" t="s">
        <v>320</v>
      </c>
      <c r="C13" s="142">
        <f t="shared" si="0"/>
        <v>14</v>
      </c>
      <c r="D13" s="143">
        <v>6</v>
      </c>
      <c r="E13" s="143">
        <v>3</v>
      </c>
      <c r="F13" s="143">
        <v>1</v>
      </c>
      <c r="G13" s="143"/>
      <c r="H13" s="143"/>
      <c r="I13" s="143">
        <v>5</v>
      </c>
      <c r="J13" s="143"/>
      <c r="K13" s="143"/>
      <c r="L13" s="143"/>
      <c r="M13" s="143"/>
      <c r="N13" s="143"/>
      <c r="O13" s="143">
        <v>1</v>
      </c>
      <c r="P13" s="143">
        <v>3</v>
      </c>
      <c r="Q13" s="143">
        <v>1</v>
      </c>
      <c r="R13" s="143">
        <v>1</v>
      </c>
      <c r="S13" s="143"/>
      <c r="T13" s="143">
        <v>4</v>
      </c>
      <c r="U13" s="143"/>
      <c r="V13" s="143"/>
      <c r="W13" s="143">
        <v>1</v>
      </c>
      <c r="X13" s="143"/>
      <c r="Y13" s="143"/>
      <c r="Z13" s="143">
        <v>1</v>
      </c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>
        <v>1</v>
      </c>
      <c r="AM13" s="143"/>
      <c r="AN13" s="143">
        <v>1</v>
      </c>
      <c r="AO13" s="143"/>
      <c r="AP13" s="143"/>
    </row>
    <row r="14" spans="1:44" s="144" customFormat="1" ht="12.95" customHeight="1">
      <c r="A14" s="140" t="s">
        <v>349</v>
      </c>
      <c r="B14" s="141" t="s">
        <v>321</v>
      </c>
      <c r="C14" s="142">
        <f t="shared" si="0"/>
        <v>6</v>
      </c>
      <c r="D14" s="143">
        <v>3</v>
      </c>
      <c r="E14" s="143">
        <v>2</v>
      </c>
      <c r="F14" s="143"/>
      <c r="G14" s="143"/>
      <c r="H14" s="143"/>
      <c r="I14" s="143">
        <v>1</v>
      </c>
      <c r="J14" s="143"/>
      <c r="K14" s="143"/>
      <c r="L14" s="143"/>
      <c r="M14" s="143"/>
      <c r="N14" s="143"/>
      <c r="O14" s="143"/>
      <c r="P14" s="143"/>
      <c r="Q14" s="143"/>
      <c r="R14" s="143">
        <v>1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>
        <v>1</v>
      </c>
      <c r="AM14" s="143"/>
      <c r="AN14" s="143">
        <v>1</v>
      </c>
      <c r="AO14" s="143"/>
      <c r="AP14" s="143"/>
    </row>
    <row r="15" spans="1:44" s="144" customFormat="1" ht="12.95" customHeight="1">
      <c r="A15" s="140" t="s">
        <v>350</v>
      </c>
      <c r="B15" s="141" t="s">
        <v>322</v>
      </c>
      <c r="C15" s="142">
        <f t="shared" si="0"/>
        <v>9</v>
      </c>
      <c r="D15" s="143">
        <v>2</v>
      </c>
      <c r="E15" s="143"/>
      <c r="F15" s="143"/>
      <c r="G15" s="143"/>
      <c r="H15" s="143"/>
      <c r="I15" s="143">
        <v>7</v>
      </c>
      <c r="J15" s="143"/>
      <c r="K15" s="143"/>
      <c r="L15" s="143"/>
      <c r="M15" s="143"/>
      <c r="N15" s="143"/>
      <c r="O15" s="143"/>
      <c r="P15" s="143">
        <v>4</v>
      </c>
      <c r="Q15" s="143">
        <v>1</v>
      </c>
      <c r="R15" s="143">
        <v>2</v>
      </c>
      <c r="S15" s="143">
        <v>1</v>
      </c>
      <c r="T15" s="143">
        <v>4</v>
      </c>
      <c r="U15" s="143"/>
      <c r="V15" s="143"/>
      <c r="W15" s="143">
        <v>1</v>
      </c>
      <c r="X15" s="143">
        <v>2</v>
      </c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>
        <v>3</v>
      </c>
      <c r="AM15" s="143"/>
      <c r="AN15" s="143">
        <v>1</v>
      </c>
      <c r="AO15" s="143"/>
      <c r="AP15" s="143"/>
    </row>
    <row r="16" spans="1:44" s="144" customFormat="1" ht="12.95" customHeight="1">
      <c r="A16" s="140" t="s">
        <v>351</v>
      </c>
      <c r="B16" s="141" t="s">
        <v>323</v>
      </c>
      <c r="C16" s="142">
        <f t="shared" si="0"/>
        <v>2</v>
      </c>
      <c r="D16" s="143">
        <v>1</v>
      </c>
      <c r="E16" s="143">
        <v>1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2" s="144" customFormat="1" ht="12.95" customHeight="1">
      <c r="A17" s="140" t="s">
        <v>352</v>
      </c>
      <c r="B17" s="141" t="s">
        <v>324</v>
      </c>
      <c r="C17" s="142">
        <f t="shared" si="0"/>
        <v>26</v>
      </c>
      <c r="D17" s="143">
        <v>9</v>
      </c>
      <c r="E17" s="143">
        <v>4</v>
      </c>
      <c r="F17" s="143">
        <v>2</v>
      </c>
      <c r="G17" s="143"/>
      <c r="H17" s="143"/>
      <c r="I17" s="143">
        <v>13</v>
      </c>
      <c r="J17" s="143"/>
      <c r="K17" s="143"/>
      <c r="L17" s="143"/>
      <c r="M17" s="143"/>
      <c r="N17" s="143">
        <v>3</v>
      </c>
      <c r="O17" s="143"/>
      <c r="P17" s="143">
        <v>8</v>
      </c>
      <c r="Q17" s="143"/>
      <c r="R17" s="143">
        <v>1</v>
      </c>
      <c r="S17" s="143">
        <v>1</v>
      </c>
      <c r="T17" s="143">
        <v>11</v>
      </c>
      <c r="U17" s="143"/>
      <c r="V17" s="143"/>
      <c r="W17" s="143"/>
      <c r="X17" s="143">
        <v>1</v>
      </c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>
        <v>2</v>
      </c>
      <c r="AM17" s="143"/>
      <c r="AN17" s="143">
        <v>2</v>
      </c>
      <c r="AO17" s="143"/>
      <c r="AP17" s="143"/>
    </row>
    <row r="18" spans="1:42" s="144" customFormat="1" ht="12.95" customHeight="1">
      <c r="A18" s="140" t="s">
        <v>353</v>
      </c>
      <c r="B18" s="141" t="s">
        <v>325</v>
      </c>
      <c r="C18" s="142">
        <f t="shared" si="0"/>
        <v>12</v>
      </c>
      <c r="D18" s="143">
        <v>5</v>
      </c>
      <c r="E18" s="143"/>
      <c r="F18" s="143"/>
      <c r="G18" s="143"/>
      <c r="H18" s="143"/>
      <c r="I18" s="143">
        <v>7</v>
      </c>
      <c r="J18" s="143"/>
      <c r="K18" s="143"/>
      <c r="L18" s="143"/>
      <c r="M18" s="143"/>
      <c r="N18" s="143"/>
      <c r="O18" s="143">
        <v>1</v>
      </c>
      <c r="P18" s="143">
        <v>3</v>
      </c>
      <c r="Q18" s="143"/>
      <c r="R18" s="143">
        <v>2</v>
      </c>
      <c r="S18" s="143">
        <v>1</v>
      </c>
      <c r="T18" s="143">
        <v>4</v>
      </c>
      <c r="U18" s="143"/>
      <c r="V18" s="143"/>
      <c r="W18" s="143"/>
      <c r="X18" s="143"/>
      <c r="Y18" s="143">
        <v>1</v>
      </c>
      <c r="Z18" s="143">
        <v>1</v>
      </c>
      <c r="AA18" s="143"/>
      <c r="AB18" s="143"/>
      <c r="AC18" s="143">
        <v>1</v>
      </c>
      <c r="AD18" s="143">
        <v>1</v>
      </c>
      <c r="AE18" s="143"/>
      <c r="AF18" s="143"/>
      <c r="AG18" s="143"/>
      <c r="AH18" s="143"/>
      <c r="AI18" s="143"/>
      <c r="AJ18" s="143"/>
      <c r="AK18" s="143"/>
      <c r="AL18" s="143">
        <v>2</v>
      </c>
      <c r="AM18" s="143"/>
      <c r="AN18" s="143">
        <v>2</v>
      </c>
      <c r="AO18" s="143"/>
      <c r="AP18" s="143"/>
    </row>
    <row r="19" spans="1:42" s="144" customFormat="1" ht="12.95" customHeight="1">
      <c r="A19" s="140" t="s">
        <v>354</v>
      </c>
      <c r="B19" s="141" t="s">
        <v>326</v>
      </c>
      <c r="C19" s="142">
        <f t="shared" si="0"/>
        <v>13</v>
      </c>
      <c r="D19" s="143">
        <v>4</v>
      </c>
      <c r="E19" s="143">
        <v>2</v>
      </c>
      <c r="F19" s="143"/>
      <c r="G19" s="143"/>
      <c r="H19" s="143"/>
      <c r="I19" s="143">
        <v>7</v>
      </c>
      <c r="J19" s="143"/>
      <c r="K19" s="143">
        <v>1</v>
      </c>
      <c r="L19" s="143"/>
      <c r="M19" s="143"/>
      <c r="N19" s="143"/>
      <c r="O19" s="143"/>
      <c r="P19" s="143">
        <v>5</v>
      </c>
      <c r="Q19" s="143">
        <v>3</v>
      </c>
      <c r="R19" s="143"/>
      <c r="S19" s="143">
        <v>2</v>
      </c>
      <c r="T19" s="143">
        <v>5</v>
      </c>
      <c r="U19" s="143"/>
      <c r="V19" s="143"/>
      <c r="W19" s="143">
        <v>3</v>
      </c>
      <c r="X19" s="143"/>
      <c r="Y19" s="143"/>
      <c r="Z19" s="143">
        <v>2</v>
      </c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>
        <v>2</v>
      </c>
      <c r="AM19" s="143"/>
      <c r="AN19" s="143">
        <v>2</v>
      </c>
      <c r="AO19" s="143"/>
      <c r="AP19" s="143"/>
    </row>
    <row r="20" spans="1:42" s="144" customFormat="1" ht="12.95" customHeight="1">
      <c r="A20" s="140" t="s">
        <v>355</v>
      </c>
      <c r="B20" s="141" t="s">
        <v>0</v>
      </c>
      <c r="C20" s="142">
        <f t="shared" si="0"/>
        <v>34</v>
      </c>
      <c r="D20" s="143">
        <v>14</v>
      </c>
      <c r="E20" s="143">
        <v>6</v>
      </c>
      <c r="F20" s="143"/>
      <c r="G20" s="143"/>
      <c r="H20" s="143"/>
      <c r="I20" s="143">
        <v>14</v>
      </c>
      <c r="J20" s="143"/>
      <c r="K20" s="143"/>
      <c r="L20" s="143"/>
      <c r="M20" s="143"/>
      <c r="N20" s="143"/>
      <c r="O20" s="143"/>
      <c r="P20" s="143">
        <v>9</v>
      </c>
      <c r="Q20" s="143"/>
      <c r="R20" s="143">
        <v>5</v>
      </c>
      <c r="S20" s="143"/>
      <c r="T20" s="143">
        <v>9</v>
      </c>
      <c r="U20" s="143"/>
      <c r="V20" s="143"/>
      <c r="W20" s="143"/>
      <c r="X20" s="143">
        <v>1</v>
      </c>
      <c r="Y20" s="143"/>
      <c r="Z20" s="143">
        <v>2</v>
      </c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>
        <v>5</v>
      </c>
      <c r="AM20" s="143"/>
      <c r="AN20" s="143">
        <v>4</v>
      </c>
      <c r="AO20" s="143"/>
      <c r="AP20" s="143">
        <v>1</v>
      </c>
    </row>
    <row r="21" spans="1:42" s="144" customFormat="1" ht="12.95" customHeight="1">
      <c r="A21" s="140" t="s">
        <v>356</v>
      </c>
      <c r="B21" s="141" t="s">
        <v>1</v>
      </c>
      <c r="C21" s="142">
        <f t="shared" si="0"/>
        <v>35</v>
      </c>
      <c r="D21" s="143">
        <v>16</v>
      </c>
      <c r="E21" s="143">
        <v>8</v>
      </c>
      <c r="F21" s="143"/>
      <c r="G21" s="143"/>
      <c r="H21" s="143"/>
      <c r="I21" s="143">
        <v>11</v>
      </c>
      <c r="J21" s="143">
        <v>1</v>
      </c>
      <c r="K21" s="143"/>
      <c r="L21" s="143"/>
      <c r="M21" s="143"/>
      <c r="N21" s="143"/>
      <c r="O21" s="143">
        <v>1</v>
      </c>
      <c r="P21" s="143">
        <v>8</v>
      </c>
      <c r="Q21" s="143"/>
      <c r="R21" s="143">
        <v>2</v>
      </c>
      <c r="S21" s="143"/>
      <c r="T21" s="143">
        <v>8</v>
      </c>
      <c r="U21" s="143"/>
      <c r="V21" s="143"/>
      <c r="W21" s="143"/>
      <c r="X21" s="143"/>
      <c r="Y21" s="143"/>
      <c r="Z21" s="143">
        <v>3</v>
      </c>
      <c r="AA21" s="143"/>
      <c r="AB21" s="143"/>
      <c r="AC21" s="143">
        <v>1</v>
      </c>
      <c r="AD21" s="143"/>
      <c r="AE21" s="143"/>
      <c r="AF21" s="143"/>
      <c r="AG21" s="143"/>
      <c r="AH21" s="143"/>
      <c r="AI21" s="143"/>
      <c r="AJ21" s="143"/>
      <c r="AK21" s="143"/>
      <c r="AL21" s="143">
        <v>2</v>
      </c>
      <c r="AM21" s="143"/>
      <c r="AN21" s="143">
        <v>2</v>
      </c>
      <c r="AO21" s="143"/>
      <c r="AP21" s="143"/>
    </row>
    <row r="22" spans="1:42" s="144" customFormat="1" ht="12.95" customHeight="1">
      <c r="A22" s="140" t="s">
        <v>357</v>
      </c>
      <c r="B22" s="141" t="s">
        <v>2</v>
      </c>
      <c r="C22" s="142">
        <f t="shared" si="0"/>
        <v>28</v>
      </c>
      <c r="D22" s="143">
        <v>9</v>
      </c>
      <c r="E22" s="143">
        <v>4</v>
      </c>
      <c r="F22" s="143">
        <v>1</v>
      </c>
      <c r="G22" s="143"/>
      <c r="H22" s="143"/>
      <c r="I22" s="143">
        <v>15</v>
      </c>
      <c r="J22" s="143">
        <v>3</v>
      </c>
      <c r="K22" s="143"/>
      <c r="L22" s="143"/>
      <c r="M22" s="143"/>
      <c r="N22" s="143">
        <v>2</v>
      </c>
      <c r="O22" s="143">
        <v>1</v>
      </c>
      <c r="P22" s="143">
        <v>9</v>
      </c>
      <c r="Q22" s="143">
        <v>1</v>
      </c>
      <c r="R22" s="143">
        <v>1</v>
      </c>
      <c r="S22" s="143">
        <v>2</v>
      </c>
      <c r="T22" s="143">
        <v>12</v>
      </c>
      <c r="U22" s="143"/>
      <c r="V22" s="143"/>
      <c r="W22" s="143">
        <v>1</v>
      </c>
      <c r="X22" s="143">
        <v>4</v>
      </c>
      <c r="Y22" s="143"/>
      <c r="Z22" s="143"/>
      <c r="AA22" s="143"/>
      <c r="AB22" s="143"/>
      <c r="AC22" s="143">
        <v>1</v>
      </c>
      <c r="AD22" s="143"/>
      <c r="AE22" s="143"/>
      <c r="AF22" s="143"/>
      <c r="AG22" s="143"/>
      <c r="AH22" s="143"/>
      <c r="AI22" s="143"/>
      <c r="AJ22" s="143">
        <v>1</v>
      </c>
      <c r="AK22" s="143"/>
      <c r="AL22" s="143">
        <v>2</v>
      </c>
      <c r="AM22" s="143"/>
      <c r="AN22" s="143">
        <v>2</v>
      </c>
      <c r="AO22" s="143"/>
      <c r="AP22" s="143"/>
    </row>
    <row r="23" spans="1:42" s="144" customFormat="1" ht="12.95" customHeight="1">
      <c r="A23" s="140" t="s">
        <v>358</v>
      </c>
      <c r="B23" s="141" t="s">
        <v>327</v>
      </c>
      <c r="C23" s="142">
        <f t="shared" si="0"/>
        <v>7</v>
      </c>
      <c r="D23" s="143">
        <v>1</v>
      </c>
      <c r="E23" s="143">
        <v>2</v>
      </c>
      <c r="F23" s="143">
        <v>1</v>
      </c>
      <c r="G23" s="143"/>
      <c r="H23" s="143"/>
      <c r="I23" s="143">
        <v>4</v>
      </c>
      <c r="J23" s="143"/>
      <c r="K23" s="143">
        <v>1</v>
      </c>
      <c r="L23" s="143"/>
      <c r="M23" s="143"/>
      <c r="N23" s="143"/>
      <c r="O23" s="143"/>
      <c r="P23" s="143">
        <v>4</v>
      </c>
      <c r="Q23" s="143">
        <v>1</v>
      </c>
      <c r="R23" s="143"/>
      <c r="S23" s="143"/>
      <c r="T23" s="143">
        <v>4</v>
      </c>
      <c r="U23" s="143">
        <v>1</v>
      </c>
      <c r="V23" s="143"/>
      <c r="W23" s="143">
        <v>1</v>
      </c>
      <c r="X23" s="143">
        <v>1</v>
      </c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</row>
    <row r="24" spans="1:42" s="144" customFormat="1" ht="12.95" customHeight="1">
      <c r="A24" s="140" t="s">
        <v>359</v>
      </c>
      <c r="B24" s="141" t="s">
        <v>3</v>
      </c>
      <c r="C24" s="142">
        <f t="shared" si="0"/>
        <v>18</v>
      </c>
      <c r="D24" s="143">
        <v>6</v>
      </c>
      <c r="E24" s="143">
        <v>5</v>
      </c>
      <c r="F24" s="143">
        <v>1</v>
      </c>
      <c r="G24" s="143">
        <v>1</v>
      </c>
      <c r="H24" s="143"/>
      <c r="I24" s="143">
        <v>7</v>
      </c>
      <c r="J24" s="143"/>
      <c r="K24" s="143"/>
      <c r="L24" s="143"/>
      <c r="M24" s="143"/>
      <c r="N24" s="143"/>
      <c r="O24" s="143"/>
      <c r="P24" s="143">
        <v>5</v>
      </c>
      <c r="Q24" s="143">
        <v>2</v>
      </c>
      <c r="R24" s="143">
        <v>2</v>
      </c>
      <c r="S24" s="143"/>
      <c r="T24" s="143">
        <v>5</v>
      </c>
      <c r="U24" s="143"/>
      <c r="V24" s="143"/>
      <c r="W24" s="143">
        <v>2</v>
      </c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>
        <v>2</v>
      </c>
      <c r="AM24" s="143"/>
      <c r="AN24" s="143">
        <v>2</v>
      </c>
      <c r="AO24" s="143"/>
      <c r="AP24" s="143"/>
    </row>
    <row r="25" spans="1:42" s="144" customFormat="1" ht="12.95" customHeight="1">
      <c r="A25" s="140" t="s">
        <v>360</v>
      </c>
      <c r="B25" s="141" t="s">
        <v>4</v>
      </c>
      <c r="C25" s="142">
        <f t="shared" si="0"/>
        <v>10</v>
      </c>
      <c r="D25" s="143">
        <v>1</v>
      </c>
      <c r="E25" s="143">
        <v>3</v>
      </c>
      <c r="F25" s="143"/>
      <c r="G25" s="143"/>
      <c r="H25" s="143"/>
      <c r="I25" s="143">
        <v>6</v>
      </c>
      <c r="J25" s="143"/>
      <c r="K25" s="143"/>
      <c r="L25" s="143"/>
      <c r="M25" s="143"/>
      <c r="N25" s="143"/>
      <c r="O25" s="143"/>
      <c r="P25" s="143">
        <v>1</v>
      </c>
      <c r="Q25" s="143"/>
      <c r="R25" s="143">
        <v>4</v>
      </c>
      <c r="S25" s="143">
        <v>1</v>
      </c>
      <c r="T25" s="143">
        <v>1</v>
      </c>
      <c r="U25" s="143"/>
      <c r="V25" s="143"/>
      <c r="W25" s="143"/>
      <c r="X25" s="143"/>
      <c r="Y25" s="143"/>
      <c r="Z25" s="143">
        <v>1</v>
      </c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>
        <v>5</v>
      </c>
      <c r="AM25" s="143">
        <v>1</v>
      </c>
      <c r="AN25" s="143">
        <v>4</v>
      </c>
      <c r="AO25" s="143"/>
      <c r="AP25" s="143"/>
    </row>
    <row r="26" spans="1:42" s="144" customFormat="1" ht="12.95" customHeight="1">
      <c r="A26" s="140" t="s">
        <v>361</v>
      </c>
      <c r="B26" s="141" t="s">
        <v>5</v>
      </c>
      <c r="C26" s="142">
        <f t="shared" si="0"/>
        <v>46</v>
      </c>
      <c r="D26" s="143">
        <v>18</v>
      </c>
      <c r="E26" s="143">
        <v>11</v>
      </c>
      <c r="F26" s="143">
        <v>3</v>
      </c>
      <c r="G26" s="143"/>
      <c r="H26" s="143"/>
      <c r="I26" s="143">
        <v>17</v>
      </c>
      <c r="J26" s="143">
        <v>1</v>
      </c>
      <c r="K26" s="143"/>
      <c r="L26" s="143"/>
      <c r="M26" s="143"/>
      <c r="N26" s="143">
        <v>2</v>
      </c>
      <c r="O26" s="143"/>
      <c r="P26" s="143">
        <v>10</v>
      </c>
      <c r="Q26" s="143"/>
      <c r="R26" s="143">
        <v>2</v>
      </c>
      <c r="S26" s="143">
        <v>1</v>
      </c>
      <c r="T26" s="143">
        <v>14</v>
      </c>
      <c r="U26" s="143"/>
      <c r="V26" s="143"/>
      <c r="W26" s="143"/>
      <c r="X26" s="143"/>
      <c r="Y26" s="143"/>
      <c r="Z26" s="143">
        <v>2</v>
      </c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>
        <v>3</v>
      </c>
      <c r="AM26" s="143"/>
      <c r="AN26" s="143">
        <v>3</v>
      </c>
      <c r="AO26" s="143"/>
      <c r="AP26" s="143"/>
    </row>
    <row r="27" spans="1:42" s="144" customFormat="1" ht="12.95" customHeight="1">
      <c r="A27" s="140" t="s">
        <v>362</v>
      </c>
      <c r="B27" s="141" t="s">
        <v>6</v>
      </c>
      <c r="C27" s="142">
        <f t="shared" si="0"/>
        <v>33</v>
      </c>
      <c r="D27" s="143">
        <v>12</v>
      </c>
      <c r="E27" s="143">
        <v>6</v>
      </c>
      <c r="F27" s="143">
        <v>2</v>
      </c>
      <c r="G27" s="143"/>
      <c r="H27" s="143"/>
      <c r="I27" s="143">
        <v>15</v>
      </c>
      <c r="J27" s="143"/>
      <c r="K27" s="143"/>
      <c r="L27" s="143"/>
      <c r="M27" s="143"/>
      <c r="N27" s="143"/>
      <c r="O27" s="143"/>
      <c r="P27" s="143">
        <v>5</v>
      </c>
      <c r="Q27" s="143"/>
      <c r="R27" s="143">
        <v>7</v>
      </c>
      <c r="S27" s="143">
        <v>3</v>
      </c>
      <c r="T27" s="143">
        <v>10</v>
      </c>
      <c r="U27" s="143"/>
      <c r="V27" s="143"/>
      <c r="W27" s="143"/>
      <c r="X27" s="143">
        <v>1</v>
      </c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>
        <v>5</v>
      </c>
      <c r="AM27" s="143"/>
      <c r="AN27" s="143">
        <v>5</v>
      </c>
      <c r="AO27" s="143"/>
      <c r="AP27" s="143"/>
    </row>
    <row r="28" spans="1:42" s="144" customFormat="1" ht="12.95" customHeight="1">
      <c r="A28" s="140" t="s">
        <v>363</v>
      </c>
      <c r="B28" s="141" t="s">
        <v>7</v>
      </c>
      <c r="C28" s="142">
        <f t="shared" si="0"/>
        <v>46</v>
      </c>
      <c r="D28" s="143">
        <v>20</v>
      </c>
      <c r="E28" s="143">
        <v>14</v>
      </c>
      <c r="F28" s="143">
        <v>9</v>
      </c>
      <c r="G28" s="143"/>
      <c r="H28" s="143"/>
      <c r="I28" s="143">
        <v>12</v>
      </c>
      <c r="J28" s="143"/>
      <c r="K28" s="143"/>
      <c r="L28" s="143"/>
      <c r="M28" s="143"/>
      <c r="N28" s="143"/>
      <c r="O28" s="143"/>
      <c r="P28" s="143">
        <v>9</v>
      </c>
      <c r="Q28" s="143">
        <v>1</v>
      </c>
      <c r="R28" s="143">
        <v>1</v>
      </c>
      <c r="S28" s="143">
        <v>2</v>
      </c>
      <c r="T28" s="143">
        <v>9</v>
      </c>
      <c r="U28" s="143"/>
      <c r="V28" s="143"/>
      <c r="W28" s="143">
        <v>1</v>
      </c>
      <c r="X28" s="143"/>
      <c r="Y28" s="143"/>
      <c r="Z28" s="143">
        <v>2</v>
      </c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>
        <v>3</v>
      </c>
      <c r="AM28" s="143"/>
      <c r="AN28" s="143">
        <v>2</v>
      </c>
      <c r="AO28" s="143"/>
      <c r="AP28" s="143">
        <v>1</v>
      </c>
    </row>
    <row r="29" spans="1:42" s="144" customFormat="1" ht="12.95" customHeight="1">
      <c r="A29" s="140" t="s">
        <v>364</v>
      </c>
      <c r="B29" s="141" t="s">
        <v>8</v>
      </c>
      <c r="C29" s="142">
        <f t="shared" si="0"/>
        <v>7</v>
      </c>
      <c r="D29" s="143">
        <v>4</v>
      </c>
      <c r="E29" s="143">
        <v>2</v>
      </c>
      <c r="F29" s="143">
        <v>1</v>
      </c>
      <c r="G29" s="143"/>
      <c r="H29" s="143"/>
      <c r="I29" s="143">
        <v>1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>
        <v>1</v>
      </c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>
        <v>1</v>
      </c>
      <c r="AM29" s="143"/>
      <c r="AN29" s="143"/>
      <c r="AO29" s="143"/>
      <c r="AP29" s="143">
        <v>1</v>
      </c>
    </row>
    <row r="30" spans="1:42" s="144" customFormat="1" ht="12.95" customHeight="1">
      <c r="A30" s="140" t="s">
        <v>365</v>
      </c>
      <c r="B30" s="141" t="s">
        <v>328</v>
      </c>
      <c r="C30" s="142">
        <f t="shared" si="0"/>
        <v>13</v>
      </c>
      <c r="D30" s="143">
        <v>1</v>
      </c>
      <c r="E30" s="143">
        <v>5</v>
      </c>
      <c r="F30" s="143">
        <v>1</v>
      </c>
      <c r="G30" s="143"/>
      <c r="H30" s="143">
        <v>1</v>
      </c>
      <c r="I30" s="143">
        <v>7</v>
      </c>
      <c r="J30" s="143"/>
      <c r="K30" s="143"/>
      <c r="L30" s="143"/>
      <c r="M30" s="143"/>
      <c r="N30" s="143"/>
      <c r="O30" s="143"/>
      <c r="P30" s="143">
        <v>4</v>
      </c>
      <c r="Q30" s="143"/>
      <c r="R30" s="143">
        <v>3</v>
      </c>
      <c r="S30" s="143"/>
      <c r="T30" s="143">
        <v>4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>
        <v>3</v>
      </c>
      <c r="AM30" s="143"/>
      <c r="AN30" s="143">
        <v>3</v>
      </c>
      <c r="AO30" s="143"/>
      <c r="AP30" s="143"/>
    </row>
    <row r="31" spans="1:42" s="144" customFormat="1" ht="12.95" customHeight="1">
      <c r="A31" s="140" t="s">
        <v>366</v>
      </c>
      <c r="B31" s="141" t="s">
        <v>9</v>
      </c>
      <c r="C31" s="142">
        <f t="shared" si="0"/>
        <v>33</v>
      </c>
      <c r="D31" s="143">
        <v>12</v>
      </c>
      <c r="E31" s="143">
        <v>10</v>
      </c>
      <c r="F31" s="143">
        <v>6</v>
      </c>
      <c r="G31" s="143"/>
      <c r="H31" s="143"/>
      <c r="I31" s="143">
        <v>11</v>
      </c>
      <c r="J31" s="143"/>
      <c r="K31" s="143"/>
      <c r="L31" s="143"/>
      <c r="M31" s="143"/>
      <c r="N31" s="143"/>
      <c r="O31" s="143">
        <v>1</v>
      </c>
      <c r="P31" s="143">
        <v>4</v>
      </c>
      <c r="Q31" s="143">
        <v>1</v>
      </c>
      <c r="R31" s="143">
        <v>3</v>
      </c>
      <c r="S31" s="143">
        <v>1</v>
      </c>
      <c r="T31" s="143">
        <v>4</v>
      </c>
      <c r="U31" s="143"/>
      <c r="V31" s="143">
        <v>2</v>
      </c>
      <c r="W31" s="143">
        <v>1</v>
      </c>
      <c r="X31" s="143"/>
      <c r="Y31" s="143"/>
      <c r="Z31" s="143"/>
      <c r="AA31" s="143"/>
      <c r="AB31" s="143"/>
      <c r="AC31" s="143">
        <v>3</v>
      </c>
      <c r="AD31" s="143">
        <v>1</v>
      </c>
      <c r="AE31" s="143"/>
      <c r="AF31" s="143"/>
      <c r="AG31" s="143"/>
      <c r="AH31" s="143">
        <v>2</v>
      </c>
      <c r="AI31" s="143"/>
      <c r="AJ31" s="143"/>
      <c r="AK31" s="143"/>
      <c r="AL31" s="143">
        <v>4</v>
      </c>
      <c r="AM31" s="143">
        <v>1</v>
      </c>
      <c r="AN31" s="143">
        <v>3</v>
      </c>
      <c r="AO31" s="143"/>
      <c r="AP31" s="143"/>
    </row>
    <row r="32" spans="1:42" s="144" customFormat="1" ht="12.95" customHeight="1">
      <c r="A32" s="140" t="s">
        <v>367</v>
      </c>
      <c r="B32" s="141" t="s">
        <v>329</v>
      </c>
      <c r="C32" s="142">
        <f t="shared" si="0"/>
        <v>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s="144" customFormat="1" ht="12.95" customHeight="1">
      <c r="A33" s="140" t="s">
        <v>368</v>
      </c>
      <c r="B33" s="141" t="s">
        <v>10</v>
      </c>
      <c r="C33" s="142">
        <f t="shared" si="0"/>
        <v>21</v>
      </c>
      <c r="D33" s="143">
        <v>3</v>
      </c>
      <c r="E33" s="143">
        <v>10</v>
      </c>
      <c r="F33" s="143">
        <v>1</v>
      </c>
      <c r="G33" s="143"/>
      <c r="H33" s="143"/>
      <c r="I33" s="143">
        <v>8</v>
      </c>
      <c r="J33" s="143"/>
      <c r="K33" s="143"/>
      <c r="L33" s="143"/>
      <c r="M33" s="143"/>
      <c r="N33" s="143"/>
      <c r="O33" s="143">
        <v>1</v>
      </c>
      <c r="P33" s="143">
        <v>5</v>
      </c>
      <c r="Q33" s="143"/>
      <c r="R33" s="143">
        <v>1</v>
      </c>
      <c r="S33" s="143">
        <v>1</v>
      </c>
      <c r="T33" s="143">
        <v>6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>
        <v>2</v>
      </c>
      <c r="AM33" s="143">
        <v>1</v>
      </c>
      <c r="AN33" s="143">
        <v>1</v>
      </c>
      <c r="AO33" s="143"/>
      <c r="AP33" s="143"/>
    </row>
    <row r="34" spans="1:42" s="144" customFormat="1" ht="12.95" customHeight="1">
      <c r="A34" s="140" t="s">
        <v>369</v>
      </c>
      <c r="B34" s="141" t="s">
        <v>330</v>
      </c>
      <c r="C34" s="142">
        <f t="shared" si="0"/>
        <v>1</v>
      </c>
      <c r="D34" s="143">
        <v>1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</row>
    <row r="35" spans="1:42" s="144" customFormat="1" ht="12.95" customHeight="1">
      <c r="A35" s="140" t="s">
        <v>370</v>
      </c>
      <c r="B35" s="141" t="s">
        <v>331</v>
      </c>
      <c r="C35" s="142">
        <f t="shared" si="0"/>
        <v>40</v>
      </c>
      <c r="D35" s="143">
        <v>12</v>
      </c>
      <c r="E35" s="143">
        <v>11</v>
      </c>
      <c r="F35" s="143">
        <v>2</v>
      </c>
      <c r="G35" s="143"/>
      <c r="H35" s="143"/>
      <c r="I35" s="143">
        <v>17</v>
      </c>
      <c r="J35" s="143">
        <v>1</v>
      </c>
      <c r="K35" s="143"/>
      <c r="L35" s="143"/>
      <c r="M35" s="143"/>
      <c r="N35" s="143"/>
      <c r="O35" s="143"/>
      <c r="P35" s="143">
        <v>9</v>
      </c>
      <c r="Q35" s="143">
        <v>1</v>
      </c>
      <c r="R35" s="143">
        <v>7</v>
      </c>
      <c r="S35" s="143">
        <v>1</v>
      </c>
      <c r="T35" s="143">
        <v>9</v>
      </c>
      <c r="U35" s="143"/>
      <c r="V35" s="143"/>
      <c r="W35" s="143">
        <v>1</v>
      </c>
      <c r="X35" s="143"/>
      <c r="Y35" s="143"/>
      <c r="Z35" s="143">
        <v>1</v>
      </c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>
        <v>8</v>
      </c>
      <c r="AM35" s="143"/>
      <c r="AN35" s="143">
        <v>8</v>
      </c>
      <c r="AO35" s="143"/>
      <c r="AP35" s="143"/>
    </row>
    <row r="36" spans="1:42" s="144" customFormat="1" ht="12.95" customHeight="1">
      <c r="A36" s="140" t="s">
        <v>371</v>
      </c>
      <c r="B36" s="141" t="s">
        <v>332</v>
      </c>
      <c r="C36" s="142">
        <f t="shared" si="0"/>
        <v>35</v>
      </c>
      <c r="D36" s="143">
        <v>16</v>
      </c>
      <c r="E36" s="143">
        <v>7</v>
      </c>
      <c r="F36" s="143">
        <v>2</v>
      </c>
      <c r="G36" s="143"/>
      <c r="H36" s="143"/>
      <c r="I36" s="143">
        <v>12</v>
      </c>
      <c r="J36" s="143">
        <v>2</v>
      </c>
      <c r="K36" s="143"/>
      <c r="L36" s="143"/>
      <c r="M36" s="143"/>
      <c r="N36" s="143"/>
      <c r="O36" s="143">
        <v>1</v>
      </c>
      <c r="P36" s="143">
        <v>6</v>
      </c>
      <c r="Q36" s="143">
        <v>1</v>
      </c>
      <c r="R36" s="143">
        <v>2</v>
      </c>
      <c r="S36" s="143">
        <v>3</v>
      </c>
      <c r="T36" s="143">
        <v>6</v>
      </c>
      <c r="U36" s="143"/>
      <c r="V36" s="143"/>
      <c r="W36" s="143">
        <v>1</v>
      </c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>
        <v>6</v>
      </c>
      <c r="AM36" s="143"/>
      <c r="AN36" s="143">
        <v>5</v>
      </c>
      <c r="AO36" s="143">
        <v>1</v>
      </c>
      <c r="AP36" s="143"/>
    </row>
    <row r="37" spans="1:42" s="144" customFormat="1" ht="12.95" customHeight="1">
      <c r="A37" s="140" t="s">
        <v>372</v>
      </c>
      <c r="B37" s="141" t="s">
        <v>333</v>
      </c>
      <c r="C37" s="142">
        <f t="shared" si="0"/>
        <v>14</v>
      </c>
      <c r="D37" s="143">
        <v>6</v>
      </c>
      <c r="E37" s="143">
        <v>3</v>
      </c>
      <c r="F37" s="143">
        <v>1</v>
      </c>
      <c r="G37" s="143"/>
      <c r="H37" s="143"/>
      <c r="I37" s="143">
        <v>5</v>
      </c>
      <c r="J37" s="143"/>
      <c r="K37" s="143"/>
      <c r="L37" s="143"/>
      <c r="M37" s="143"/>
      <c r="N37" s="143">
        <v>1</v>
      </c>
      <c r="O37" s="143"/>
      <c r="P37" s="143">
        <v>2</v>
      </c>
      <c r="Q37" s="143">
        <v>1</v>
      </c>
      <c r="R37" s="143">
        <v>1</v>
      </c>
      <c r="S37" s="143">
        <v>1</v>
      </c>
      <c r="T37" s="143">
        <v>3</v>
      </c>
      <c r="U37" s="143"/>
      <c r="V37" s="143"/>
      <c r="W37" s="143">
        <v>1</v>
      </c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>
        <v>2</v>
      </c>
      <c r="AM37" s="143"/>
      <c r="AN37" s="143">
        <v>2</v>
      </c>
      <c r="AO37" s="143"/>
      <c r="AP37" s="143"/>
    </row>
    <row r="38" spans="1:42" s="144" customFormat="1" ht="12.95" customHeight="1">
      <c r="A38" s="140" t="s">
        <v>373</v>
      </c>
      <c r="B38" s="141" t="s">
        <v>334</v>
      </c>
      <c r="C38" s="142">
        <f t="shared" si="0"/>
        <v>51</v>
      </c>
      <c r="D38" s="143">
        <v>24</v>
      </c>
      <c r="E38" s="143">
        <v>8</v>
      </c>
      <c r="F38" s="143">
        <v>3</v>
      </c>
      <c r="G38" s="143"/>
      <c r="H38" s="143"/>
      <c r="I38" s="143">
        <v>19</v>
      </c>
      <c r="J38" s="143">
        <v>1</v>
      </c>
      <c r="K38" s="143"/>
      <c r="L38" s="143"/>
      <c r="M38" s="143"/>
      <c r="N38" s="143"/>
      <c r="O38" s="143"/>
      <c r="P38" s="143">
        <v>7</v>
      </c>
      <c r="Q38" s="143"/>
      <c r="R38" s="143">
        <v>8</v>
      </c>
      <c r="S38" s="143">
        <v>4</v>
      </c>
      <c r="T38" s="143">
        <v>5</v>
      </c>
      <c r="U38" s="143"/>
      <c r="V38" s="143"/>
      <c r="W38" s="143"/>
      <c r="X38" s="143"/>
      <c r="Y38" s="143"/>
      <c r="Z38" s="143">
        <v>1</v>
      </c>
      <c r="AA38" s="143"/>
      <c r="AB38" s="143"/>
      <c r="AC38" s="143">
        <v>2</v>
      </c>
      <c r="AD38" s="143">
        <v>1</v>
      </c>
      <c r="AE38" s="143"/>
      <c r="AF38" s="143"/>
      <c r="AG38" s="143"/>
      <c r="AH38" s="143"/>
      <c r="AI38" s="143"/>
      <c r="AJ38" s="143">
        <v>1</v>
      </c>
      <c r="AK38" s="143"/>
      <c r="AL38" s="143">
        <v>12</v>
      </c>
      <c r="AM38" s="143"/>
      <c r="AN38" s="143">
        <v>9</v>
      </c>
      <c r="AO38" s="143"/>
      <c r="AP38" s="143">
        <v>3</v>
      </c>
    </row>
    <row r="39" spans="1:42" s="144" customFormat="1" ht="12.95" customHeight="1">
      <c r="A39" s="140" t="s">
        <v>374</v>
      </c>
      <c r="B39" s="141" t="s">
        <v>11</v>
      </c>
      <c r="C39" s="142">
        <f t="shared" si="0"/>
        <v>12</v>
      </c>
      <c r="D39" s="143">
        <v>8</v>
      </c>
      <c r="E39" s="143">
        <v>2</v>
      </c>
      <c r="F39" s="143"/>
      <c r="G39" s="143"/>
      <c r="H39" s="143"/>
      <c r="I39" s="143">
        <v>2</v>
      </c>
      <c r="J39" s="143"/>
      <c r="K39" s="143"/>
      <c r="L39" s="143"/>
      <c r="M39" s="143"/>
      <c r="N39" s="143"/>
      <c r="O39" s="143"/>
      <c r="P39" s="143">
        <v>2</v>
      </c>
      <c r="Q39" s="143">
        <v>1</v>
      </c>
      <c r="R39" s="143"/>
      <c r="S39" s="143"/>
      <c r="T39" s="143">
        <v>2</v>
      </c>
      <c r="U39" s="143"/>
      <c r="V39" s="143"/>
      <c r="W39" s="143">
        <v>1</v>
      </c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</row>
    <row r="40" spans="1:42" s="144" customFormat="1" ht="12.95" customHeight="1">
      <c r="A40" s="140" t="s">
        <v>375</v>
      </c>
      <c r="B40" s="141" t="s">
        <v>12</v>
      </c>
      <c r="C40" s="142">
        <f t="shared" si="0"/>
        <v>12</v>
      </c>
      <c r="D40" s="143">
        <v>4</v>
      </c>
      <c r="E40" s="143">
        <v>1</v>
      </c>
      <c r="F40" s="143">
        <v>1</v>
      </c>
      <c r="G40" s="143"/>
      <c r="H40" s="143"/>
      <c r="I40" s="143">
        <v>7</v>
      </c>
      <c r="J40" s="143"/>
      <c r="K40" s="143">
        <v>1</v>
      </c>
      <c r="L40" s="143"/>
      <c r="M40" s="143"/>
      <c r="N40" s="143">
        <v>1</v>
      </c>
      <c r="O40" s="143"/>
      <c r="P40" s="143">
        <v>3</v>
      </c>
      <c r="Q40" s="143">
        <v>1</v>
      </c>
      <c r="R40" s="143">
        <v>2</v>
      </c>
      <c r="S40" s="143">
        <v>1</v>
      </c>
      <c r="T40" s="143">
        <v>4</v>
      </c>
      <c r="U40" s="143"/>
      <c r="V40" s="143"/>
      <c r="W40" s="143">
        <v>1</v>
      </c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>
        <v>3</v>
      </c>
      <c r="AM40" s="143"/>
      <c r="AN40" s="143">
        <v>3</v>
      </c>
      <c r="AO40" s="143"/>
      <c r="AP40" s="143"/>
    </row>
    <row r="41" spans="1:42" s="144" customFormat="1" ht="12.95" customHeight="1">
      <c r="A41" s="140" t="s">
        <v>376</v>
      </c>
      <c r="B41" s="141" t="s">
        <v>335</v>
      </c>
      <c r="C41" s="142">
        <f t="shared" si="0"/>
        <v>9</v>
      </c>
      <c r="D41" s="143">
        <v>3</v>
      </c>
      <c r="E41" s="143">
        <v>4</v>
      </c>
      <c r="F41" s="143">
        <v>1</v>
      </c>
      <c r="G41" s="143"/>
      <c r="H41" s="143"/>
      <c r="I41" s="143">
        <v>2</v>
      </c>
      <c r="J41" s="143"/>
      <c r="K41" s="143"/>
      <c r="L41" s="143"/>
      <c r="M41" s="143"/>
      <c r="N41" s="143"/>
      <c r="O41" s="143"/>
      <c r="P41" s="143"/>
      <c r="Q41" s="143"/>
      <c r="R41" s="143">
        <v>2</v>
      </c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>
        <v>2</v>
      </c>
      <c r="AM41" s="143"/>
      <c r="AN41" s="143">
        <v>1</v>
      </c>
      <c r="AO41" s="143"/>
      <c r="AP41" s="143">
        <v>1</v>
      </c>
    </row>
    <row r="42" spans="1:42" s="144" customFormat="1" ht="12.95" customHeight="1">
      <c r="A42" s="140" t="s">
        <v>377</v>
      </c>
      <c r="B42" s="141" t="s">
        <v>336</v>
      </c>
      <c r="C42" s="142">
        <f t="shared" si="0"/>
        <v>11</v>
      </c>
      <c r="D42" s="143">
        <v>4</v>
      </c>
      <c r="E42" s="143">
        <v>5</v>
      </c>
      <c r="F42" s="143"/>
      <c r="G42" s="143"/>
      <c r="H42" s="143"/>
      <c r="I42" s="143">
        <v>2</v>
      </c>
      <c r="J42" s="143"/>
      <c r="K42" s="143"/>
      <c r="L42" s="143"/>
      <c r="M42" s="143"/>
      <c r="N42" s="143"/>
      <c r="O42" s="143"/>
      <c r="P42" s="143">
        <v>1</v>
      </c>
      <c r="Q42" s="143"/>
      <c r="R42" s="143">
        <v>1</v>
      </c>
      <c r="S42" s="143"/>
      <c r="T42" s="143">
        <v>1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>
        <v>1</v>
      </c>
      <c r="AM42" s="143"/>
      <c r="AN42" s="143">
        <v>1</v>
      </c>
      <c r="AO42" s="143"/>
      <c r="AP42" s="143"/>
    </row>
    <row r="43" spans="1:42" s="144" customFormat="1" ht="12.95" customHeight="1">
      <c r="A43" s="140" t="s">
        <v>378</v>
      </c>
      <c r="B43" s="141" t="s">
        <v>337</v>
      </c>
      <c r="C43" s="142">
        <f t="shared" si="0"/>
        <v>7</v>
      </c>
      <c r="D43" s="143">
        <v>5</v>
      </c>
      <c r="E43" s="143"/>
      <c r="F43" s="143"/>
      <c r="G43" s="143"/>
      <c r="H43" s="143"/>
      <c r="I43" s="143">
        <v>2</v>
      </c>
      <c r="J43" s="143"/>
      <c r="K43" s="143"/>
      <c r="L43" s="143"/>
      <c r="M43" s="143"/>
      <c r="N43" s="143"/>
      <c r="O43" s="143"/>
      <c r="P43" s="143">
        <v>1</v>
      </c>
      <c r="Q43" s="143"/>
      <c r="R43" s="143"/>
      <c r="S43" s="143">
        <v>1</v>
      </c>
      <c r="T43" s="143">
        <v>1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>
        <v>1</v>
      </c>
      <c r="AM43" s="143"/>
      <c r="AN43" s="143">
        <v>1</v>
      </c>
      <c r="AO43" s="143"/>
      <c r="AP43" s="143"/>
    </row>
    <row r="44" spans="1:42" s="144" customFormat="1" ht="12.95" customHeight="1">
      <c r="A44" s="140" t="s">
        <v>379</v>
      </c>
      <c r="B44" s="141" t="s">
        <v>13</v>
      </c>
      <c r="C44" s="142">
        <f t="shared" si="0"/>
        <v>29</v>
      </c>
      <c r="D44" s="143">
        <v>11</v>
      </c>
      <c r="E44" s="143">
        <v>7</v>
      </c>
      <c r="F44" s="143">
        <v>2</v>
      </c>
      <c r="G44" s="143"/>
      <c r="H44" s="143">
        <v>2</v>
      </c>
      <c r="I44" s="143">
        <v>11</v>
      </c>
      <c r="J44" s="143">
        <v>1</v>
      </c>
      <c r="K44" s="143"/>
      <c r="L44" s="143"/>
      <c r="M44" s="143"/>
      <c r="N44" s="143"/>
      <c r="O44" s="143"/>
      <c r="P44" s="143">
        <v>6</v>
      </c>
      <c r="Q44" s="143">
        <v>2</v>
      </c>
      <c r="R44" s="143">
        <v>1</v>
      </c>
      <c r="S44" s="143">
        <v>3</v>
      </c>
      <c r="T44" s="143">
        <v>6</v>
      </c>
      <c r="U44" s="143"/>
      <c r="V44" s="143"/>
      <c r="W44" s="143">
        <v>2</v>
      </c>
      <c r="X44" s="143">
        <v>1</v>
      </c>
      <c r="Y44" s="143"/>
      <c r="Z44" s="143">
        <v>1</v>
      </c>
      <c r="AA44" s="143"/>
      <c r="AB44" s="143"/>
      <c r="AC44" s="143">
        <v>1</v>
      </c>
      <c r="AD44" s="143"/>
      <c r="AE44" s="143"/>
      <c r="AF44" s="143">
        <v>1</v>
      </c>
      <c r="AG44" s="143"/>
      <c r="AH44" s="143"/>
      <c r="AI44" s="143"/>
      <c r="AJ44" s="143"/>
      <c r="AK44" s="143"/>
      <c r="AL44" s="143">
        <v>4</v>
      </c>
      <c r="AM44" s="143"/>
      <c r="AN44" s="143">
        <v>4</v>
      </c>
      <c r="AO44" s="143"/>
      <c r="AP44" s="143"/>
    </row>
    <row r="45" spans="1:42" s="144" customFormat="1" ht="12.95" customHeight="1">
      <c r="A45" s="140" t="s">
        <v>380</v>
      </c>
      <c r="B45" s="141" t="s">
        <v>14</v>
      </c>
      <c r="C45" s="142">
        <f t="shared" si="0"/>
        <v>19</v>
      </c>
      <c r="D45" s="143">
        <v>7</v>
      </c>
      <c r="E45" s="143">
        <v>3</v>
      </c>
      <c r="F45" s="143">
        <v>1</v>
      </c>
      <c r="G45" s="143"/>
      <c r="H45" s="143"/>
      <c r="I45" s="143">
        <v>9</v>
      </c>
      <c r="J45" s="143">
        <v>1</v>
      </c>
      <c r="K45" s="143"/>
      <c r="L45" s="143"/>
      <c r="M45" s="143"/>
      <c r="N45" s="143"/>
      <c r="O45" s="143"/>
      <c r="P45" s="143">
        <v>6</v>
      </c>
      <c r="Q45" s="143"/>
      <c r="R45" s="143">
        <v>2</v>
      </c>
      <c r="S45" s="143">
        <v>1</v>
      </c>
      <c r="T45" s="143">
        <v>6</v>
      </c>
      <c r="U45" s="143"/>
      <c r="V45" s="143"/>
      <c r="W45" s="143"/>
      <c r="X45" s="143"/>
      <c r="Y45" s="143"/>
      <c r="Z45" s="143">
        <v>1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>
        <v>3</v>
      </c>
      <c r="AM45" s="143"/>
      <c r="AN45" s="143">
        <v>3</v>
      </c>
      <c r="AO45" s="143"/>
      <c r="AP45" s="143"/>
    </row>
    <row r="46" spans="1:42" s="144" customFormat="1" ht="12.95" customHeight="1">
      <c r="A46" s="140" t="s">
        <v>381</v>
      </c>
      <c r="B46" s="141" t="s">
        <v>338</v>
      </c>
      <c r="C46" s="142">
        <f t="shared" si="0"/>
        <v>11</v>
      </c>
      <c r="D46" s="143">
        <v>6</v>
      </c>
      <c r="E46" s="143">
        <v>1</v>
      </c>
      <c r="F46" s="143"/>
      <c r="G46" s="143"/>
      <c r="H46" s="143"/>
      <c r="I46" s="143">
        <v>4</v>
      </c>
      <c r="J46" s="143"/>
      <c r="K46" s="143"/>
      <c r="L46" s="143"/>
      <c r="M46" s="143"/>
      <c r="N46" s="143"/>
      <c r="O46" s="143"/>
      <c r="P46" s="143">
        <v>1</v>
      </c>
      <c r="Q46" s="143"/>
      <c r="R46" s="143">
        <v>1</v>
      </c>
      <c r="S46" s="143">
        <v>2</v>
      </c>
      <c r="T46" s="143">
        <v>1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>
        <v>3</v>
      </c>
      <c r="AM46" s="143"/>
      <c r="AN46" s="143">
        <v>3</v>
      </c>
      <c r="AO46" s="143"/>
      <c r="AP46" s="143"/>
    </row>
    <row r="47" spans="1:42" s="144" customFormat="1" ht="12.95" customHeight="1">
      <c r="A47" s="140" t="s">
        <v>382</v>
      </c>
      <c r="B47" s="141" t="s">
        <v>339</v>
      </c>
      <c r="C47" s="142">
        <f t="shared" si="0"/>
        <v>11</v>
      </c>
      <c r="D47" s="143">
        <v>8</v>
      </c>
      <c r="E47" s="143">
        <v>1</v>
      </c>
      <c r="F47" s="143">
        <v>1</v>
      </c>
      <c r="G47" s="143"/>
      <c r="H47" s="143"/>
      <c r="I47" s="143">
        <v>2</v>
      </c>
      <c r="J47" s="143">
        <v>1</v>
      </c>
      <c r="K47" s="143"/>
      <c r="L47" s="143"/>
      <c r="M47" s="143"/>
      <c r="N47" s="143"/>
      <c r="O47" s="143"/>
      <c r="P47" s="143">
        <v>2</v>
      </c>
      <c r="Q47" s="143"/>
      <c r="R47" s="143"/>
      <c r="S47" s="143"/>
      <c r="T47" s="143">
        <v>2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</row>
    <row r="48" spans="1:42" s="144" customFormat="1" ht="12.95" customHeight="1">
      <c r="A48" s="140" t="s">
        <v>383</v>
      </c>
      <c r="B48" s="141" t="s">
        <v>15</v>
      </c>
      <c r="C48" s="142">
        <f t="shared" si="0"/>
        <v>13</v>
      </c>
      <c r="D48" s="143"/>
      <c r="E48" s="143">
        <v>5</v>
      </c>
      <c r="F48" s="143"/>
      <c r="G48" s="143">
        <v>1</v>
      </c>
      <c r="H48" s="143"/>
      <c r="I48" s="143">
        <v>8</v>
      </c>
      <c r="J48" s="143"/>
      <c r="K48" s="143">
        <v>1</v>
      </c>
      <c r="L48" s="143"/>
      <c r="M48" s="143">
        <v>1</v>
      </c>
      <c r="N48" s="143"/>
      <c r="O48" s="143"/>
      <c r="P48" s="143">
        <v>2</v>
      </c>
      <c r="Q48" s="143"/>
      <c r="R48" s="143">
        <v>5</v>
      </c>
      <c r="S48" s="143">
        <v>1</v>
      </c>
      <c r="T48" s="143">
        <v>1</v>
      </c>
      <c r="U48" s="143"/>
      <c r="V48" s="143"/>
      <c r="W48" s="143"/>
      <c r="X48" s="143"/>
      <c r="Y48" s="143"/>
      <c r="Z48" s="143">
        <v>1</v>
      </c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>
        <v>6</v>
      </c>
      <c r="AM48" s="143">
        <v>4</v>
      </c>
      <c r="AN48" s="143">
        <v>2</v>
      </c>
      <c r="AO48" s="143"/>
      <c r="AP48" s="143"/>
    </row>
    <row r="49" spans="1:42" s="144" customFormat="1" ht="12.95" customHeight="1">
      <c r="A49" s="140" t="s">
        <v>384</v>
      </c>
      <c r="B49" s="141" t="s">
        <v>340</v>
      </c>
      <c r="C49" s="142">
        <f t="shared" si="0"/>
        <v>7</v>
      </c>
      <c r="D49" s="143"/>
      <c r="E49" s="143">
        <v>3</v>
      </c>
      <c r="F49" s="143">
        <v>3</v>
      </c>
      <c r="G49" s="143"/>
      <c r="H49" s="143"/>
      <c r="I49" s="143">
        <v>4</v>
      </c>
      <c r="J49" s="143"/>
      <c r="K49" s="143"/>
      <c r="L49" s="143"/>
      <c r="M49" s="143"/>
      <c r="N49" s="143"/>
      <c r="O49" s="143"/>
      <c r="P49" s="143">
        <v>2</v>
      </c>
      <c r="Q49" s="143"/>
      <c r="R49" s="143"/>
      <c r="S49" s="143">
        <v>1</v>
      </c>
      <c r="T49" s="143">
        <v>3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>
        <v>1</v>
      </c>
      <c r="AM49" s="143"/>
      <c r="AN49" s="143">
        <v>1</v>
      </c>
      <c r="AO49" s="143"/>
      <c r="AP49" s="143"/>
    </row>
    <row r="50" spans="1:42" s="144" customFormat="1" ht="12.95" customHeight="1">
      <c r="A50" s="140" t="s">
        <v>385</v>
      </c>
      <c r="B50" s="141" t="s">
        <v>16</v>
      </c>
      <c r="C50" s="142">
        <f t="shared" si="0"/>
        <v>23</v>
      </c>
      <c r="D50" s="143">
        <v>11</v>
      </c>
      <c r="E50" s="143">
        <v>2</v>
      </c>
      <c r="F50" s="143"/>
      <c r="G50" s="143"/>
      <c r="H50" s="143"/>
      <c r="I50" s="143">
        <v>10</v>
      </c>
      <c r="J50" s="143"/>
      <c r="K50" s="143"/>
      <c r="L50" s="143"/>
      <c r="M50" s="143"/>
      <c r="N50" s="143"/>
      <c r="O50" s="143"/>
      <c r="P50" s="143">
        <v>8</v>
      </c>
      <c r="Q50" s="143">
        <v>1</v>
      </c>
      <c r="R50" s="143">
        <v>1</v>
      </c>
      <c r="S50" s="143">
        <v>1</v>
      </c>
      <c r="T50" s="143">
        <v>8</v>
      </c>
      <c r="U50" s="143"/>
      <c r="V50" s="143">
        <v>3</v>
      </c>
      <c r="W50" s="143">
        <v>1</v>
      </c>
      <c r="X50" s="143">
        <v>1</v>
      </c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>
        <v>2</v>
      </c>
      <c r="AM50" s="143"/>
      <c r="AN50" s="143">
        <v>2</v>
      </c>
      <c r="AO50" s="143"/>
      <c r="AP50" s="143"/>
    </row>
    <row r="51" spans="1:42" s="144" customFormat="1" ht="12.95" customHeight="1">
      <c r="A51" s="140" t="s">
        <v>386</v>
      </c>
      <c r="B51" s="141" t="s">
        <v>341</v>
      </c>
      <c r="C51" s="142">
        <f t="shared" si="0"/>
        <v>7</v>
      </c>
      <c r="D51" s="143">
        <v>2</v>
      </c>
      <c r="E51" s="143">
        <v>3</v>
      </c>
      <c r="F51" s="143">
        <v>2</v>
      </c>
      <c r="G51" s="143"/>
      <c r="H51" s="143"/>
      <c r="I51" s="143">
        <v>2</v>
      </c>
      <c r="J51" s="143"/>
      <c r="K51" s="143"/>
      <c r="L51" s="143"/>
      <c r="M51" s="143"/>
      <c r="N51" s="143"/>
      <c r="O51" s="143"/>
      <c r="P51" s="143"/>
      <c r="Q51" s="143"/>
      <c r="R51" s="143">
        <v>2</v>
      </c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>
        <v>2</v>
      </c>
      <c r="AM51" s="143"/>
      <c r="AN51" s="143">
        <v>1</v>
      </c>
      <c r="AO51" s="143"/>
      <c r="AP51" s="143">
        <v>1</v>
      </c>
    </row>
    <row r="52" spans="1:42" s="144" customFormat="1" ht="12.95" customHeight="1">
      <c r="A52" s="140" t="s">
        <v>387</v>
      </c>
      <c r="B52" s="141" t="s">
        <v>342</v>
      </c>
      <c r="C52" s="142">
        <f t="shared" si="0"/>
        <v>8</v>
      </c>
      <c r="D52" s="143">
        <v>2</v>
      </c>
      <c r="E52" s="143">
        <v>2</v>
      </c>
      <c r="F52" s="143"/>
      <c r="G52" s="143"/>
      <c r="H52" s="143"/>
      <c r="I52" s="143">
        <v>4</v>
      </c>
      <c r="J52" s="143"/>
      <c r="K52" s="143"/>
      <c r="L52" s="143"/>
      <c r="M52" s="143"/>
      <c r="N52" s="143"/>
      <c r="O52" s="143"/>
      <c r="P52" s="143">
        <v>1</v>
      </c>
      <c r="Q52" s="143"/>
      <c r="R52" s="143">
        <v>2</v>
      </c>
      <c r="S52" s="143"/>
      <c r="T52" s="143">
        <v>2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>
        <v>2</v>
      </c>
      <c r="AM52" s="143">
        <v>1</v>
      </c>
      <c r="AN52" s="143">
        <v>1</v>
      </c>
      <c r="AO52" s="143"/>
      <c r="AP52" s="143"/>
    </row>
    <row r="53" spans="1:42" s="144" customFormat="1" ht="12.95" customHeight="1">
      <c r="A53" s="140" t="s">
        <v>388</v>
      </c>
      <c r="B53" s="141" t="s">
        <v>17</v>
      </c>
      <c r="C53" s="142">
        <f t="shared" si="0"/>
        <v>36</v>
      </c>
      <c r="D53" s="143">
        <v>15</v>
      </c>
      <c r="E53" s="143">
        <v>6</v>
      </c>
      <c r="F53" s="143">
        <v>1</v>
      </c>
      <c r="G53" s="143"/>
      <c r="H53" s="143"/>
      <c r="I53" s="143">
        <v>15</v>
      </c>
      <c r="J53" s="143"/>
      <c r="K53" s="143"/>
      <c r="L53" s="143"/>
      <c r="M53" s="143"/>
      <c r="N53" s="143"/>
      <c r="O53" s="143"/>
      <c r="P53" s="143">
        <v>4</v>
      </c>
      <c r="Q53" s="143"/>
      <c r="R53" s="143">
        <v>10</v>
      </c>
      <c r="S53" s="143">
        <v>1</v>
      </c>
      <c r="T53" s="143">
        <v>4</v>
      </c>
      <c r="U53" s="143"/>
      <c r="V53" s="143"/>
      <c r="W53" s="143"/>
      <c r="X53" s="143">
        <v>2</v>
      </c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>
        <v>11</v>
      </c>
      <c r="AM53" s="143">
        <v>5</v>
      </c>
      <c r="AN53" s="143">
        <v>5</v>
      </c>
      <c r="AO53" s="143"/>
      <c r="AP53" s="143"/>
    </row>
    <row r="54" spans="1:42" s="144" customFormat="1" ht="12.95" customHeight="1">
      <c r="A54" s="140" t="s">
        <v>389</v>
      </c>
      <c r="B54" s="141" t="s">
        <v>343</v>
      </c>
      <c r="C54" s="142">
        <f t="shared" si="0"/>
        <v>7</v>
      </c>
      <c r="D54" s="143">
        <v>2</v>
      </c>
      <c r="E54" s="143">
        <v>5</v>
      </c>
      <c r="F54" s="143">
        <v>3</v>
      </c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</row>
    <row r="55" spans="1:42" s="144" customFormat="1" ht="12.95" customHeight="1">
      <c r="A55" s="140" t="s">
        <v>390</v>
      </c>
      <c r="B55" s="141" t="s">
        <v>344</v>
      </c>
      <c r="C55" s="142">
        <f t="shared" si="0"/>
        <v>1</v>
      </c>
      <c r="D55" s="143"/>
      <c r="E55" s="143">
        <v>1</v>
      </c>
      <c r="F55" s="143">
        <v>1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1:42" s="144" customFormat="1" ht="12.95" customHeight="1">
      <c r="A56" s="140" t="s">
        <v>315</v>
      </c>
      <c r="B56" s="141" t="s">
        <v>313</v>
      </c>
      <c r="C56" s="142">
        <f t="shared" si="0"/>
        <v>0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1:42" s="144" customFormat="1" ht="12.95" customHeight="1">
      <c r="A57" s="140" t="s">
        <v>315</v>
      </c>
      <c r="B57" s="141" t="s">
        <v>314</v>
      </c>
      <c r="C57" s="142">
        <f t="shared" si="0"/>
        <v>862</v>
      </c>
      <c r="D57" s="148">
        <f t="shared" ref="D57:AP57" si="1">SUM(D10:D56)</f>
        <v>336</v>
      </c>
      <c r="E57" s="148">
        <f t="shared" si="1"/>
        <v>188</v>
      </c>
      <c r="F57" s="148">
        <f t="shared" si="1"/>
        <v>58</v>
      </c>
      <c r="G57" s="148">
        <f t="shared" si="1"/>
        <v>2</v>
      </c>
      <c r="H57" s="148">
        <f t="shared" si="1"/>
        <v>4</v>
      </c>
      <c r="I57" s="148">
        <f t="shared" si="1"/>
        <v>338</v>
      </c>
      <c r="J57" s="148">
        <f t="shared" si="1"/>
        <v>15</v>
      </c>
      <c r="K57" s="148">
        <f t="shared" si="1"/>
        <v>4</v>
      </c>
      <c r="L57" s="148">
        <f t="shared" si="1"/>
        <v>0</v>
      </c>
      <c r="M57" s="148">
        <f t="shared" si="1"/>
        <v>1</v>
      </c>
      <c r="N57" s="148">
        <f t="shared" si="1"/>
        <v>10</v>
      </c>
      <c r="O57" s="148">
        <f t="shared" si="1"/>
        <v>8</v>
      </c>
      <c r="P57" s="148">
        <f t="shared" si="1"/>
        <v>184</v>
      </c>
      <c r="Q57" s="148">
        <f t="shared" si="1"/>
        <v>20</v>
      </c>
      <c r="R57" s="148">
        <f t="shared" si="1"/>
        <v>87</v>
      </c>
      <c r="S57" s="148">
        <f t="shared" si="1"/>
        <v>42</v>
      </c>
      <c r="T57" s="148">
        <f t="shared" si="1"/>
        <v>205</v>
      </c>
      <c r="U57" s="148">
        <f t="shared" si="1"/>
        <v>1</v>
      </c>
      <c r="V57" s="148">
        <f t="shared" si="1"/>
        <v>5</v>
      </c>
      <c r="W57" s="148">
        <f t="shared" si="1"/>
        <v>20</v>
      </c>
      <c r="X57" s="148">
        <f t="shared" si="1"/>
        <v>15</v>
      </c>
      <c r="Y57" s="148">
        <f t="shared" si="1"/>
        <v>1</v>
      </c>
      <c r="Z57" s="148">
        <f t="shared" si="1"/>
        <v>26</v>
      </c>
      <c r="AA57" s="148">
        <f t="shared" si="1"/>
        <v>0</v>
      </c>
      <c r="AB57" s="148">
        <f t="shared" si="1"/>
        <v>0</v>
      </c>
      <c r="AC57" s="148">
        <f t="shared" si="1"/>
        <v>9</v>
      </c>
      <c r="AD57" s="148">
        <f t="shared" si="1"/>
        <v>3</v>
      </c>
      <c r="AE57" s="148">
        <f t="shared" si="1"/>
        <v>0</v>
      </c>
      <c r="AF57" s="148">
        <f t="shared" si="1"/>
        <v>1</v>
      </c>
      <c r="AG57" s="148">
        <f t="shared" si="1"/>
        <v>0</v>
      </c>
      <c r="AH57" s="148">
        <f t="shared" si="1"/>
        <v>2</v>
      </c>
      <c r="AI57" s="148">
        <f t="shared" si="1"/>
        <v>0</v>
      </c>
      <c r="AJ57" s="148">
        <f t="shared" si="1"/>
        <v>2</v>
      </c>
      <c r="AK57" s="148">
        <f t="shared" si="1"/>
        <v>0</v>
      </c>
      <c r="AL57" s="148">
        <f t="shared" si="1"/>
        <v>123</v>
      </c>
      <c r="AM57" s="148">
        <f t="shared" si="1"/>
        <v>13</v>
      </c>
      <c r="AN57" s="148">
        <f t="shared" si="1"/>
        <v>96</v>
      </c>
      <c r="AO57" s="148">
        <f t="shared" si="1"/>
        <v>1</v>
      </c>
      <c r="AP57" s="148">
        <f t="shared" si="1"/>
        <v>10</v>
      </c>
    </row>
    <row r="58" spans="1:42" s="155" customFormat="1" ht="12.95" customHeight="1">
      <c r="A58" s="151"/>
      <c r="B58" s="152" t="s">
        <v>307</v>
      </c>
      <c r="C58" s="153" t="e">
        <f>D58+E58+I58</f>
        <v>#REF!</v>
      </c>
      <c r="D58" s="154" t="e">
        <f>SUM(#REF!,#REF!,#REF!,D57,#REF!,#REF!,#REF!,#REF!,#REF!,#REF!,#REF!,#REF!,#REF!,#REF!,#REF!,#REF!,#REF!,#REF!,#REF!,#REF!,#REF!,#REF!,#REF!,#REF!,#REF!,#REF!,#REF!)</f>
        <v>#REF!</v>
      </c>
      <c r="E58" s="154" t="e">
        <f>SUM(#REF!,#REF!,#REF!,E57,#REF!,#REF!,#REF!,#REF!,#REF!,#REF!,#REF!,#REF!,#REF!,#REF!,#REF!,#REF!,#REF!,#REF!,#REF!,#REF!,#REF!,#REF!,#REF!,#REF!,#REF!,#REF!,#REF!)</f>
        <v>#REF!</v>
      </c>
      <c r="F58" s="154" t="e">
        <f>SUM(#REF!,#REF!,#REF!,F57,#REF!,#REF!,#REF!,#REF!,#REF!,#REF!,#REF!,#REF!,#REF!,#REF!,#REF!,#REF!,#REF!,#REF!,#REF!,#REF!,#REF!,#REF!,#REF!,#REF!,#REF!,#REF!,#REF!)</f>
        <v>#REF!</v>
      </c>
      <c r="G58" s="154" t="e">
        <f>SUM(#REF!,#REF!,#REF!,G57,#REF!,#REF!,#REF!,#REF!,#REF!,#REF!,#REF!,#REF!,#REF!,#REF!,#REF!,#REF!,#REF!,#REF!,#REF!,#REF!,#REF!,#REF!,#REF!,#REF!,#REF!,#REF!,#REF!)</f>
        <v>#REF!</v>
      </c>
      <c r="H58" s="154" t="e">
        <f>SUM(#REF!,#REF!,#REF!,H57,#REF!,#REF!,#REF!,#REF!,#REF!,#REF!,#REF!,#REF!,#REF!,#REF!,#REF!,#REF!,#REF!,#REF!,#REF!,#REF!,#REF!,#REF!,#REF!,#REF!,#REF!,#REF!,#REF!)</f>
        <v>#REF!</v>
      </c>
      <c r="I58" s="154" t="e">
        <f>SUM(#REF!,#REF!,#REF!,I57,#REF!,#REF!,#REF!,#REF!,#REF!,#REF!,#REF!,#REF!,#REF!,#REF!,#REF!,#REF!,#REF!,#REF!,#REF!,#REF!,#REF!,#REF!,#REF!,#REF!,#REF!,#REF!,#REF!)</f>
        <v>#REF!</v>
      </c>
      <c r="J58" s="154" t="e">
        <f>SUM(#REF!,#REF!,#REF!,J57,#REF!,#REF!,#REF!,#REF!,#REF!,#REF!,#REF!,#REF!,#REF!,#REF!,#REF!,#REF!,#REF!,#REF!,#REF!,#REF!,#REF!,#REF!,#REF!,#REF!,#REF!,#REF!,#REF!)</f>
        <v>#REF!</v>
      </c>
      <c r="K58" s="154" t="e">
        <f>SUM(#REF!,#REF!,#REF!,K57,#REF!,#REF!,#REF!,#REF!,#REF!,#REF!,#REF!,#REF!,#REF!,#REF!,#REF!,#REF!,#REF!,#REF!,#REF!,#REF!,#REF!,#REF!,#REF!,#REF!,#REF!,#REF!,#REF!)</f>
        <v>#REF!</v>
      </c>
      <c r="L58" s="154" t="e">
        <f>SUM(#REF!,#REF!,#REF!,L57,#REF!,#REF!,#REF!,#REF!,#REF!,#REF!,#REF!,#REF!,#REF!,#REF!,#REF!,#REF!,#REF!,#REF!,#REF!,#REF!,#REF!,#REF!,#REF!,#REF!,#REF!,#REF!,#REF!)</f>
        <v>#REF!</v>
      </c>
      <c r="M58" s="154" t="e">
        <f>SUM(#REF!,#REF!,#REF!,M57,#REF!,#REF!,#REF!,#REF!,#REF!,#REF!,#REF!,#REF!,#REF!,#REF!,#REF!,#REF!,#REF!,#REF!,#REF!,#REF!,#REF!,#REF!,#REF!,#REF!,#REF!,#REF!,#REF!)</f>
        <v>#REF!</v>
      </c>
      <c r="N58" s="154" t="e">
        <f>SUM(#REF!,#REF!,#REF!,N57,#REF!,#REF!,#REF!,#REF!,#REF!,#REF!,#REF!,#REF!,#REF!,#REF!,#REF!,#REF!,#REF!,#REF!,#REF!,#REF!,#REF!,#REF!,#REF!,#REF!,#REF!,#REF!,#REF!)</f>
        <v>#REF!</v>
      </c>
      <c r="O58" s="154" t="e">
        <f>SUM(#REF!,#REF!,#REF!,O57,#REF!,#REF!,#REF!,#REF!,#REF!,#REF!,#REF!,#REF!,#REF!,#REF!,#REF!,#REF!,#REF!,#REF!,#REF!,#REF!,#REF!,#REF!,#REF!,#REF!,#REF!,#REF!,#REF!)</f>
        <v>#REF!</v>
      </c>
      <c r="P58" s="154" t="e">
        <f>SUM(#REF!,#REF!,#REF!,P57,#REF!,#REF!,#REF!,#REF!,#REF!,#REF!,#REF!,#REF!,#REF!,#REF!,#REF!,#REF!,#REF!,#REF!,#REF!,#REF!,#REF!,#REF!,#REF!,#REF!,#REF!,#REF!,#REF!)</f>
        <v>#REF!</v>
      </c>
      <c r="Q58" s="154" t="e">
        <f>SUM(#REF!,#REF!,#REF!,Q57,#REF!,#REF!,#REF!,#REF!,#REF!,#REF!,#REF!,#REF!,#REF!,#REF!,#REF!,#REF!,#REF!,#REF!,#REF!,#REF!,#REF!,#REF!,#REF!,#REF!,#REF!,#REF!,#REF!)</f>
        <v>#REF!</v>
      </c>
      <c r="R58" s="154" t="e">
        <f>SUM(#REF!,#REF!,#REF!,R57,#REF!,#REF!,#REF!,#REF!,#REF!,#REF!,#REF!,#REF!,#REF!,#REF!,#REF!,#REF!,#REF!,#REF!,#REF!,#REF!,#REF!,#REF!,#REF!,#REF!,#REF!,#REF!,#REF!)</f>
        <v>#REF!</v>
      </c>
      <c r="S58" s="154" t="e">
        <f>SUM(#REF!,#REF!,#REF!,S57,#REF!,#REF!,#REF!,#REF!,#REF!,#REF!,#REF!,#REF!,#REF!,#REF!,#REF!,#REF!,#REF!,#REF!,#REF!,#REF!,#REF!,#REF!,#REF!,#REF!,#REF!,#REF!,#REF!)</f>
        <v>#REF!</v>
      </c>
      <c r="T58" s="154" t="e">
        <f>SUM(#REF!,#REF!,#REF!,T57,#REF!,#REF!,#REF!,#REF!,#REF!,#REF!,#REF!,#REF!,#REF!,#REF!,#REF!,#REF!,#REF!,#REF!,#REF!,#REF!,#REF!,#REF!,#REF!,#REF!,#REF!,#REF!,#REF!)</f>
        <v>#REF!</v>
      </c>
      <c r="U58" s="154" t="e">
        <f>SUM(#REF!,#REF!,#REF!,U57,#REF!,#REF!,#REF!,#REF!,#REF!,#REF!,#REF!,#REF!,#REF!,#REF!,#REF!,#REF!,#REF!,#REF!,#REF!,#REF!,#REF!,#REF!,#REF!,#REF!,#REF!,#REF!,#REF!)</f>
        <v>#REF!</v>
      </c>
      <c r="V58" s="154" t="e">
        <f>SUM(#REF!,#REF!,#REF!,V57,#REF!,#REF!,#REF!,#REF!,#REF!,#REF!,#REF!,#REF!,#REF!,#REF!,#REF!,#REF!,#REF!,#REF!,#REF!,#REF!,#REF!,#REF!,#REF!,#REF!,#REF!,#REF!,#REF!)</f>
        <v>#REF!</v>
      </c>
      <c r="W58" s="154" t="e">
        <f>SUM(#REF!,#REF!,#REF!,W57,#REF!,#REF!,#REF!,#REF!,#REF!,#REF!,#REF!,#REF!,#REF!,#REF!,#REF!,#REF!,#REF!,#REF!,#REF!,#REF!,#REF!,#REF!,#REF!,#REF!,#REF!,#REF!,#REF!)</f>
        <v>#REF!</v>
      </c>
      <c r="X58" s="154" t="e">
        <f>SUM(#REF!,#REF!,#REF!,X57,#REF!,#REF!,#REF!,#REF!,#REF!,#REF!,#REF!,#REF!,#REF!,#REF!,#REF!,#REF!,#REF!,#REF!,#REF!,#REF!,#REF!,#REF!,#REF!,#REF!,#REF!,#REF!,#REF!)</f>
        <v>#REF!</v>
      </c>
      <c r="Y58" s="154" t="e">
        <f>SUM(#REF!,#REF!,#REF!,Y57,#REF!,#REF!,#REF!,#REF!,#REF!,#REF!,#REF!,#REF!,#REF!,#REF!,#REF!,#REF!,#REF!,#REF!,#REF!,#REF!,#REF!,#REF!,#REF!,#REF!,#REF!,#REF!,#REF!)</f>
        <v>#REF!</v>
      </c>
      <c r="Z58" s="154" t="e">
        <f>SUM(#REF!,#REF!,#REF!,Z57,#REF!,#REF!,#REF!,#REF!,#REF!,#REF!,#REF!,#REF!,#REF!,#REF!,#REF!,#REF!,#REF!,#REF!,#REF!,#REF!,#REF!,#REF!,#REF!,#REF!,#REF!,#REF!,#REF!)</f>
        <v>#REF!</v>
      </c>
      <c r="AA58" s="154" t="e">
        <f>SUM(#REF!,#REF!,#REF!,AA57,#REF!,#REF!,#REF!,#REF!,#REF!,#REF!,#REF!,#REF!,#REF!,#REF!,#REF!,#REF!,#REF!,#REF!,#REF!,#REF!,#REF!,#REF!,#REF!,#REF!,#REF!,#REF!,#REF!)</f>
        <v>#REF!</v>
      </c>
      <c r="AB58" s="154" t="e">
        <f>SUM(#REF!,#REF!,#REF!,AB57,#REF!,#REF!,#REF!,#REF!,#REF!,#REF!,#REF!,#REF!,#REF!,#REF!,#REF!,#REF!,#REF!,#REF!,#REF!,#REF!,#REF!,#REF!,#REF!,#REF!,#REF!,#REF!,#REF!)</f>
        <v>#REF!</v>
      </c>
      <c r="AC58" s="154" t="e">
        <f>SUM(#REF!,#REF!,#REF!,AC57,#REF!,#REF!,#REF!,#REF!,#REF!,#REF!,#REF!,#REF!,#REF!,#REF!,#REF!,#REF!,#REF!,#REF!,#REF!,#REF!,#REF!,#REF!,#REF!,#REF!,#REF!,#REF!,#REF!)</f>
        <v>#REF!</v>
      </c>
      <c r="AD58" s="154" t="e">
        <f>SUM(#REF!,#REF!,#REF!,AD57,#REF!,#REF!,#REF!,#REF!,#REF!,#REF!,#REF!,#REF!,#REF!,#REF!,#REF!,#REF!,#REF!,#REF!,#REF!,#REF!,#REF!,#REF!,#REF!,#REF!,#REF!,#REF!,#REF!)</f>
        <v>#REF!</v>
      </c>
      <c r="AE58" s="154" t="e">
        <f>SUM(#REF!,#REF!,#REF!,AE57,#REF!,#REF!,#REF!,#REF!,#REF!,#REF!,#REF!,#REF!,#REF!,#REF!,#REF!,#REF!,#REF!,#REF!,#REF!,#REF!,#REF!,#REF!,#REF!,#REF!,#REF!,#REF!,#REF!)</f>
        <v>#REF!</v>
      </c>
      <c r="AF58" s="154" t="e">
        <f>SUM(#REF!,#REF!,#REF!,AF57,#REF!,#REF!,#REF!,#REF!,#REF!,#REF!,#REF!,#REF!,#REF!,#REF!,#REF!,#REF!,#REF!,#REF!,#REF!,#REF!,#REF!,#REF!,#REF!,#REF!,#REF!,#REF!,#REF!)</f>
        <v>#REF!</v>
      </c>
      <c r="AG58" s="154" t="e">
        <f>SUM(#REF!,#REF!,#REF!,AG57,#REF!,#REF!,#REF!,#REF!,#REF!,#REF!,#REF!,#REF!,#REF!,#REF!,#REF!,#REF!,#REF!,#REF!,#REF!,#REF!,#REF!,#REF!,#REF!,#REF!,#REF!,#REF!,#REF!)</f>
        <v>#REF!</v>
      </c>
      <c r="AH58" s="154" t="e">
        <f>SUM(#REF!,#REF!,#REF!,AH57,#REF!,#REF!,#REF!,#REF!,#REF!,#REF!,#REF!,#REF!,#REF!,#REF!,#REF!,#REF!,#REF!,#REF!,#REF!,#REF!,#REF!,#REF!,#REF!,#REF!,#REF!,#REF!,#REF!)</f>
        <v>#REF!</v>
      </c>
      <c r="AI58" s="154" t="e">
        <f>SUM(#REF!,#REF!,#REF!,AI57,#REF!,#REF!,#REF!,#REF!,#REF!,#REF!,#REF!,#REF!,#REF!,#REF!,#REF!,#REF!,#REF!,#REF!,#REF!,#REF!,#REF!,#REF!,#REF!,#REF!,#REF!,#REF!,#REF!)</f>
        <v>#REF!</v>
      </c>
      <c r="AJ58" s="154" t="e">
        <f>SUM(#REF!,#REF!,#REF!,AJ57,#REF!,#REF!,#REF!,#REF!,#REF!,#REF!,#REF!,#REF!,#REF!,#REF!,#REF!,#REF!,#REF!,#REF!,#REF!,#REF!,#REF!,#REF!,#REF!,#REF!,#REF!,#REF!,#REF!)</f>
        <v>#REF!</v>
      </c>
      <c r="AK58" s="154" t="e">
        <f>SUM(#REF!,#REF!,#REF!,AK57,#REF!,#REF!,#REF!,#REF!,#REF!,#REF!,#REF!,#REF!,#REF!,#REF!,#REF!,#REF!,#REF!,#REF!,#REF!,#REF!,#REF!,#REF!,#REF!,#REF!,#REF!,#REF!,#REF!)</f>
        <v>#REF!</v>
      </c>
      <c r="AL58" s="154" t="e">
        <f>SUM(#REF!,#REF!,#REF!,AL57,#REF!,#REF!,#REF!,#REF!,#REF!,#REF!,#REF!,#REF!,#REF!,#REF!,#REF!,#REF!,#REF!,#REF!,#REF!,#REF!,#REF!,#REF!,#REF!,#REF!,#REF!,#REF!,#REF!)</f>
        <v>#REF!</v>
      </c>
      <c r="AM58" s="154" t="e">
        <f>SUM(#REF!,#REF!,#REF!,AM57,#REF!,#REF!,#REF!,#REF!,#REF!,#REF!,#REF!,#REF!,#REF!,#REF!,#REF!,#REF!,#REF!,#REF!,#REF!,#REF!,#REF!,#REF!,#REF!,#REF!,#REF!,#REF!,#REF!)</f>
        <v>#REF!</v>
      </c>
      <c r="AN58" s="154" t="e">
        <f>SUM(#REF!,#REF!,#REF!,AN57,#REF!,#REF!,#REF!,#REF!,#REF!,#REF!,#REF!,#REF!,#REF!,#REF!,#REF!,#REF!,#REF!,#REF!,#REF!,#REF!,#REF!,#REF!,#REF!,#REF!,#REF!,#REF!,#REF!)</f>
        <v>#REF!</v>
      </c>
      <c r="AO58" s="154" t="e">
        <f>SUM(#REF!,#REF!,#REF!,AO57,#REF!,#REF!,#REF!,#REF!,#REF!,#REF!,#REF!,#REF!,#REF!,#REF!,#REF!,#REF!,#REF!,#REF!,#REF!,#REF!,#REF!,#REF!,#REF!,#REF!,#REF!,#REF!,#REF!)</f>
        <v>#REF!</v>
      </c>
      <c r="AP58" s="154" t="e">
        <f>SUM(#REF!,#REF!,#REF!,AP57,#REF!,#REF!,#REF!,#REF!,#REF!,#REF!,#REF!,#REF!,#REF!,#REF!,#REF!,#REF!,#REF!,#REF!,#REF!,#REF!,#REF!,#REF!,#REF!,#REF!,#REF!,#REF!,#REF!)</f>
        <v>#REF!</v>
      </c>
    </row>
    <row r="93" spans="1:5">
      <c r="A93" s="160"/>
      <c r="B93" s="160"/>
      <c r="C93" s="160"/>
      <c r="D93" s="160"/>
      <c r="E93" s="160"/>
    </row>
    <row r="94" spans="1:5">
      <c r="A94" s="160"/>
      <c r="B94" s="160"/>
      <c r="C94" s="160"/>
      <c r="D94" s="160"/>
      <c r="E94" s="160"/>
    </row>
    <row r="95" spans="1:5">
      <c r="A95" s="160"/>
      <c r="B95" s="160"/>
      <c r="C95" s="160"/>
      <c r="D95" s="160"/>
      <c r="E95" s="160"/>
    </row>
    <row r="96" spans="1:5">
      <c r="A96" s="160"/>
      <c r="B96" s="160"/>
      <c r="C96" s="160"/>
      <c r="D96" s="160"/>
      <c r="E96" s="160"/>
    </row>
    <row r="97" spans="1:5">
      <c r="A97" s="160"/>
      <c r="B97" s="160"/>
      <c r="C97" s="160"/>
      <c r="D97" s="160"/>
      <c r="E97" s="160"/>
    </row>
    <row r="98" spans="1:5">
      <c r="A98" s="160"/>
      <c r="B98" s="160"/>
      <c r="C98" s="160"/>
      <c r="D98" s="160"/>
      <c r="E98" s="160"/>
    </row>
    <row r="99" spans="1:5">
      <c r="A99" s="160"/>
      <c r="B99" s="160"/>
      <c r="C99" s="160"/>
      <c r="D99" s="160"/>
      <c r="E99" s="160"/>
    </row>
    <row r="100" spans="1:5">
      <c r="A100" s="160"/>
      <c r="B100" s="160"/>
      <c r="C100" s="160"/>
      <c r="D100" s="160"/>
      <c r="E100" s="160"/>
    </row>
    <row r="101" spans="1:5">
      <c r="A101" s="160"/>
      <c r="B101" s="160"/>
      <c r="C101" s="160"/>
      <c r="D101" s="160"/>
      <c r="E101" s="160"/>
    </row>
    <row r="102" spans="1:5">
      <c r="A102" s="160"/>
      <c r="B102" s="160"/>
      <c r="C102" s="160"/>
      <c r="D102" s="160"/>
      <c r="E102" s="160"/>
    </row>
    <row r="103" spans="1:5">
      <c r="A103" s="160"/>
      <c r="B103" s="160"/>
      <c r="C103" s="160"/>
      <c r="D103" s="160"/>
      <c r="E103" s="160"/>
    </row>
    <row r="104" spans="1:5">
      <c r="A104" s="160"/>
      <c r="B104" s="160"/>
      <c r="C104" s="160"/>
      <c r="D104" s="160"/>
      <c r="E104" s="160"/>
    </row>
    <row r="105" spans="1:5">
      <c r="A105" s="160"/>
      <c r="B105" s="160"/>
      <c r="C105" s="160"/>
      <c r="D105" s="160"/>
      <c r="E105" s="160"/>
    </row>
    <row r="106" spans="1:5">
      <c r="A106" s="160"/>
      <c r="B106" s="160"/>
      <c r="C106" s="160"/>
      <c r="D106" s="160"/>
      <c r="E106" s="160"/>
    </row>
    <row r="107" spans="1:5">
      <c r="A107" s="160"/>
      <c r="B107" s="160"/>
      <c r="C107" s="160"/>
      <c r="D107" s="160"/>
      <c r="E107" s="160"/>
    </row>
    <row r="108" spans="1:5">
      <c r="A108" s="160"/>
      <c r="B108" s="160"/>
      <c r="C108" s="160"/>
      <c r="D108" s="160"/>
      <c r="E108" s="160"/>
    </row>
    <row r="109" spans="1:5">
      <c r="A109" s="160"/>
      <c r="B109" s="160"/>
      <c r="C109" s="160"/>
      <c r="D109" s="160"/>
      <c r="E109" s="160"/>
    </row>
    <row r="110" spans="1:5">
      <c r="A110" s="160"/>
      <c r="B110" s="160"/>
      <c r="C110" s="160"/>
      <c r="D110" s="160"/>
      <c r="E110" s="160"/>
    </row>
    <row r="111" spans="1:5">
      <c r="A111" s="160"/>
      <c r="B111" s="160"/>
      <c r="C111" s="160"/>
      <c r="D111" s="160"/>
      <c r="E111" s="160"/>
    </row>
    <row r="112" spans="1:5">
      <c r="A112" s="160"/>
      <c r="B112" s="160"/>
      <c r="C112" s="160"/>
      <c r="D112" s="160"/>
      <c r="E112" s="160"/>
    </row>
    <row r="113" spans="1:5">
      <c r="A113" s="160"/>
      <c r="B113" s="160"/>
      <c r="C113" s="160"/>
      <c r="D113" s="160"/>
      <c r="E113" s="160"/>
    </row>
    <row r="114" spans="1:5">
      <c r="A114" s="160"/>
      <c r="B114" s="160"/>
      <c r="C114" s="160"/>
      <c r="D114" s="160"/>
      <c r="E114" s="160"/>
    </row>
    <row r="115" spans="1:5">
      <c r="A115" s="160"/>
      <c r="B115" s="160"/>
      <c r="C115" s="160"/>
      <c r="D115" s="160"/>
      <c r="E115" s="160"/>
    </row>
    <row r="116" spans="1:5">
      <c r="A116" s="160"/>
      <c r="B116" s="160"/>
      <c r="C116" s="160"/>
      <c r="D116" s="160"/>
      <c r="E116" s="160"/>
    </row>
    <row r="117" spans="1:5">
      <c r="A117" s="160"/>
      <c r="B117" s="160"/>
      <c r="C117" s="160"/>
      <c r="D117" s="160"/>
      <c r="E117" s="160"/>
    </row>
    <row r="118" spans="1:5">
      <c r="A118" s="160"/>
      <c r="B118" s="160"/>
      <c r="C118" s="160"/>
      <c r="D118" s="160"/>
      <c r="E118" s="160"/>
    </row>
    <row r="119" spans="1:5">
      <c r="A119" s="160"/>
      <c r="B119" s="160"/>
      <c r="C119" s="160"/>
      <c r="D119" s="160"/>
      <c r="E119" s="160"/>
    </row>
  </sheetData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honeticPr fontId="14" type="noConversion"/>
  <pageMargins left="0.86614173228346458" right="0" top="0.86614173228346458" bottom="0.59055118110236227" header="0.11811023622047245" footer="0.19685039370078741"/>
  <pageSetup paperSize="9" scale="50" firstPageNumber="15" fitToWidth="0" fitToHeight="0" pageOrder="overThenDown" orientation="landscape" r:id="rId1"/>
  <headerFooter>
    <oddFooter>&amp;R_____&amp;C&amp;R_____&amp;C&amp;CФорма № 21-1, Підрозділ: Апеляційний суд Дніпропетровської області ( м. Дніпропетровськ), Початок періоду: 01.01.2016, Кінець періоду: 30.06.2016&amp;L3D04F504</oddFooter>
  </headerFooter>
  <colBreaks count="1" manualBreakCount="1">
    <brk id="19" max="7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R59"/>
  <sheetViews>
    <sheetView zoomScale="87" zoomScaleNormal="87" zoomScaleSheetLayoutView="85" workbookViewId="0">
      <selection activeCell="A59" sqref="A59:IV677"/>
    </sheetView>
  </sheetViews>
  <sheetFormatPr defaultColWidth="9.42578125" defaultRowHeight="12.75"/>
  <cols>
    <col min="1" max="1" width="5" style="73" customWidth="1"/>
    <col min="2" max="2" width="61.28515625" style="73" customWidth="1"/>
    <col min="3" max="3" width="11.28515625" style="73" customWidth="1"/>
    <col min="4" max="4" width="11.42578125" style="73" customWidth="1"/>
    <col min="5" max="6" width="9.85546875" style="73" customWidth="1"/>
    <col min="7" max="7" width="8.85546875" style="73" customWidth="1"/>
    <col min="8" max="8" width="7.140625" style="73" customWidth="1"/>
    <col min="9" max="9" width="8.7109375" style="73" customWidth="1"/>
    <col min="10" max="11" width="10.42578125" style="73" customWidth="1"/>
    <col min="12" max="12" width="9.85546875" style="73" customWidth="1"/>
    <col min="13" max="13" width="10.28515625" style="73" customWidth="1"/>
    <col min="14" max="14" width="10.140625" style="73" customWidth="1"/>
    <col min="15" max="15" width="9.42578125" style="73" customWidth="1"/>
    <col min="16" max="16" width="8.42578125" style="73" customWidth="1"/>
    <col min="17" max="17" width="8.7109375" style="73" customWidth="1"/>
    <col min="18" max="18" width="8.5703125" style="73" customWidth="1"/>
    <col min="19" max="19" width="11.5703125" style="73" customWidth="1"/>
    <col min="20" max="20" width="9.28515625" style="73" customWidth="1"/>
    <col min="21" max="21" width="7.5703125" style="73" customWidth="1"/>
    <col min="22" max="22" width="10.5703125" style="73" customWidth="1"/>
    <col min="23" max="23" width="8.5703125" style="73" customWidth="1"/>
    <col min="24" max="24" width="7.28515625" style="73" customWidth="1"/>
    <col min="25" max="25" width="4.85546875" style="73" customWidth="1"/>
    <col min="26" max="27" width="7.28515625" style="73" customWidth="1"/>
    <col min="28" max="28" width="6.85546875" style="73" customWidth="1"/>
    <col min="29" max="29" width="7.7109375" style="73" customWidth="1"/>
    <col min="30" max="32" width="7.140625" style="73" customWidth="1"/>
    <col min="33" max="34" width="9.42578125" style="73"/>
    <col min="35" max="35" width="6.85546875" style="73" customWidth="1"/>
    <col min="36" max="36" width="6.28515625" style="73" customWidth="1"/>
    <col min="37" max="37" width="7.7109375" style="73" customWidth="1"/>
    <col min="38" max="38" width="7" style="73" customWidth="1"/>
    <col min="39" max="39" width="8" style="73" customWidth="1"/>
    <col min="40" max="40" width="5.140625" style="73" customWidth="1"/>
    <col min="41" max="41" width="7.5703125" style="73" customWidth="1"/>
    <col min="42" max="42" width="7.28515625" style="73" customWidth="1"/>
    <col min="43" max="16384" width="9.42578125" style="73"/>
  </cols>
  <sheetData>
    <row r="2" spans="1:44" ht="27" customHeight="1">
      <c r="A2" s="145"/>
      <c r="B2" s="145"/>
      <c r="C2" s="343" t="s">
        <v>311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</row>
    <row r="3" spans="1:44">
      <c r="C3" s="331" t="s">
        <v>312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4" spans="1:44">
      <c r="C4" s="146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44" ht="12.75" customHeight="1">
      <c r="A5" s="256" t="s">
        <v>68</v>
      </c>
      <c r="B5" s="256" t="s">
        <v>270</v>
      </c>
      <c r="C5" s="258" t="s">
        <v>215</v>
      </c>
      <c r="D5" s="260" t="s">
        <v>72</v>
      </c>
      <c r="E5" s="262" t="s">
        <v>59</v>
      </c>
      <c r="F5" s="247"/>
      <c r="G5" s="247"/>
      <c r="H5" s="247"/>
      <c r="I5" s="248" t="s">
        <v>157</v>
      </c>
      <c r="J5" s="249"/>
      <c r="K5" s="249"/>
      <c r="L5" s="249"/>
      <c r="M5" s="249"/>
      <c r="N5" s="249"/>
      <c r="O5" s="249"/>
      <c r="P5" s="249"/>
      <c r="Q5" s="249"/>
      <c r="R5" s="249"/>
      <c r="S5" s="250"/>
      <c r="T5" s="247" t="s">
        <v>195</v>
      </c>
      <c r="U5" s="247"/>
      <c r="V5" s="247"/>
      <c r="W5" s="247"/>
      <c r="X5" s="247"/>
      <c r="Y5" s="247"/>
      <c r="Z5" s="247"/>
      <c r="AA5" s="247"/>
      <c r="AB5" s="247"/>
      <c r="AC5" s="246" t="s">
        <v>195</v>
      </c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</row>
    <row r="6" spans="1:44" ht="24" customHeight="1">
      <c r="A6" s="257"/>
      <c r="B6" s="257"/>
      <c r="C6" s="259"/>
      <c r="D6" s="261"/>
      <c r="E6" s="238" t="s">
        <v>194</v>
      </c>
      <c r="F6" s="263" t="s">
        <v>160</v>
      </c>
      <c r="G6" s="263"/>
      <c r="H6" s="263"/>
      <c r="I6" s="238" t="s">
        <v>192</v>
      </c>
      <c r="J6" s="251" t="s">
        <v>287</v>
      </c>
      <c r="K6" s="251" t="s">
        <v>288</v>
      </c>
      <c r="L6" s="243" t="s">
        <v>216</v>
      </c>
      <c r="M6" s="245"/>
      <c r="N6" s="243" t="s">
        <v>217</v>
      </c>
      <c r="O6" s="244"/>
      <c r="P6" s="244"/>
      <c r="Q6" s="244"/>
      <c r="R6" s="244"/>
      <c r="S6" s="245"/>
      <c r="T6" s="243" t="s">
        <v>94</v>
      </c>
      <c r="U6" s="244"/>
      <c r="V6" s="244"/>
      <c r="W6" s="244"/>
      <c r="X6" s="244"/>
      <c r="Y6" s="244"/>
      <c r="Z6" s="244"/>
      <c r="AA6" s="244"/>
      <c r="AB6" s="245"/>
      <c r="AC6" s="243" t="s">
        <v>101</v>
      </c>
      <c r="AD6" s="244"/>
      <c r="AE6" s="244"/>
      <c r="AF6" s="244"/>
      <c r="AG6" s="244"/>
      <c r="AH6" s="244"/>
      <c r="AI6" s="244"/>
      <c r="AJ6" s="244"/>
      <c r="AK6" s="245"/>
      <c r="AL6" s="243" t="s">
        <v>108</v>
      </c>
      <c r="AM6" s="244"/>
      <c r="AN6" s="244"/>
      <c r="AO6" s="244"/>
      <c r="AP6" s="245"/>
    </row>
    <row r="7" spans="1:44" ht="12.75" customHeight="1">
      <c r="A7" s="257"/>
      <c r="B7" s="257"/>
      <c r="C7" s="259"/>
      <c r="D7" s="261"/>
      <c r="E7" s="239"/>
      <c r="F7" s="264" t="s">
        <v>109</v>
      </c>
      <c r="G7" s="264" t="s">
        <v>296</v>
      </c>
      <c r="H7" s="264" t="s">
        <v>110</v>
      </c>
      <c r="I7" s="239"/>
      <c r="J7" s="252"/>
      <c r="K7" s="252"/>
      <c r="L7" s="251" t="s">
        <v>92</v>
      </c>
      <c r="M7" s="251" t="s">
        <v>93</v>
      </c>
      <c r="N7" s="251" t="s">
        <v>87</v>
      </c>
      <c r="O7" s="251" t="s">
        <v>88</v>
      </c>
      <c r="P7" s="251" t="s">
        <v>89</v>
      </c>
      <c r="Q7" s="251" t="s">
        <v>285</v>
      </c>
      <c r="R7" s="251" t="s">
        <v>90</v>
      </c>
      <c r="S7" s="251" t="s">
        <v>91</v>
      </c>
      <c r="T7" s="265" t="s">
        <v>182</v>
      </c>
      <c r="U7" s="253" t="s">
        <v>165</v>
      </c>
      <c r="V7" s="254"/>
      <c r="W7" s="254"/>
      <c r="X7" s="254"/>
      <c r="Y7" s="254"/>
      <c r="Z7" s="254"/>
      <c r="AA7" s="254"/>
      <c r="AB7" s="255"/>
      <c r="AC7" s="265" t="s">
        <v>162</v>
      </c>
      <c r="AD7" s="243" t="s">
        <v>290</v>
      </c>
      <c r="AE7" s="244"/>
      <c r="AF7" s="244"/>
      <c r="AG7" s="244"/>
      <c r="AH7" s="244"/>
      <c r="AI7" s="244"/>
      <c r="AJ7" s="244"/>
      <c r="AK7" s="245"/>
      <c r="AL7" s="265" t="s">
        <v>182</v>
      </c>
      <c r="AM7" s="243" t="s">
        <v>165</v>
      </c>
      <c r="AN7" s="244"/>
      <c r="AO7" s="244"/>
      <c r="AP7" s="245"/>
    </row>
    <row r="8" spans="1:44" ht="204" customHeight="1">
      <c r="A8" s="257"/>
      <c r="B8" s="257"/>
      <c r="C8" s="259"/>
      <c r="D8" s="261"/>
      <c r="E8" s="239"/>
      <c r="F8" s="264"/>
      <c r="G8" s="264"/>
      <c r="H8" s="264"/>
      <c r="I8" s="239"/>
      <c r="J8" s="252"/>
      <c r="K8" s="252"/>
      <c r="L8" s="267"/>
      <c r="M8" s="267"/>
      <c r="N8" s="252"/>
      <c r="O8" s="252"/>
      <c r="P8" s="252"/>
      <c r="Q8" s="252"/>
      <c r="R8" s="252"/>
      <c r="S8" s="252"/>
      <c r="T8" s="266"/>
      <c r="U8" s="40" t="s">
        <v>95</v>
      </c>
      <c r="V8" s="40" t="s">
        <v>96</v>
      </c>
      <c r="W8" s="40" t="s">
        <v>97</v>
      </c>
      <c r="X8" s="40" t="s">
        <v>145</v>
      </c>
      <c r="Y8" s="40" t="s">
        <v>146</v>
      </c>
      <c r="Z8" s="40" t="s">
        <v>98</v>
      </c>
      <c r="AA8" s="40" t="s">
        <v>99</v>
      </c>
      <c r="AB8" s="40" t="s">
        <v>100</v>
      </c>
      <c r="AC8" s="266"/>
      <c r="AD8" s="40" t="s">
        <v>102</v>
      </c>
      <c r="AE8" s="40" t="s">
        <v>103</v>
      </c>
      <c r="AF8" s="40" t="s">
        <v>104</v>
      </c>
      <c r="AG8" s="40" t="s">
        <v>105</v>
      </c>
      <c r="AH8" s="40" t="s">
        <v>297</v>
      </c>
      <c r="AI8" s="40" t="s">
        <v>106</v>
      </c>
      <c r="AJ8" s="40" t="s">
        <v>107</v>
      </c>
      <c r="AK8" s="40" t="s">
        <v>298</v>
      </c>
      <c r="AL8" s="266"/>
      <c r="AM8" s="40" t="s">
        <v>147</v>
      </c>
      <c r="AN8" s="40" t="s">
        <v>148</v>
      </c>
      <c r="AO8" s="40" t="s">
        <v>149</v>
      </c>
      <c r="AP8" s="40" t="s">
        <v>150</v>
      </c>
    </row>
    <row r="9" spans="1:44">
      <c r="A9" s="28" t="s">
        <v>187</v>
      </c>
      <c r="B9" s="17" t="s">
        <v>188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  <c r="V9" s="29">
        <v>20</v>
      </c>
      <c r="W9" s="29">
        <v>21</v>
      </c>
      <c r="X9" s="29">
        <v>22</v>
      </c>
      <c r="Y9" s="29">
        <v>23</v>
      </c>
      <c r="Z9" s="29">
        <v>24</v>
      </c>
      <c r="AA9" s="29">
        <v>25</v>
      </c>
      <c r="AB9" s="29">
        <v>26</v>
      </c>
      <c r="AC9" s="29">
        <v>27</v>
      </c>
      <c r="AD9" s="29">
        <v>28</v>
      </c>
      <c r="AE9" s="29">
        <v>29</v>
      </c>
      <c r="AF9" s="29">
        <v>30</v>
      </c>
      <c r="AG9" s="29">
        <v>31</v>
      </c>
      <c r="AH9" s="29">
        <v>32</v>
      </c>
      <c r="AI9" s="29">
        <v>33</v>
      </c>
      <c r="AJ9" s="29">
        <v>34</v>
      </c>
      <c r="AK9" s="29">
        <v>35</v>
      </c>
      <c r="AL9" s="29">
        <v>36</v>
      </c>
      <c r="AM9" s="29">
        <v>37</v>
      </c>
      <c r="AN9" s="29">
        <v>38</v>
      </c>
      <c r="AO9" s="29">
        <v>39</v>
      </c>
      <c r="AP9" s="29">
        <v>40</v>
      </c>
    </row>
    <row r="10" spans="1:44" s="144" customFormat="1" ht="12.95" customHeight="1">
      <c r="A10" s="149" t="s">
        <v>315</v>
      </c>
      <c r="B10" s="150" t="s">
        <v>316</v>
      </c>
      <c r="C10" s="142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R10" s="144">
        <v>1</v>
      </c>
    </row>
    <row r="11" spans="1:44" s="144" customFormat="1" ht="12.95" customHeight="1">
      <c r="A11" s="140" t="s">
        <v>345</v>
      </c>
      <c r="B11" s="141" t="s">
        <v>317</v>
      </c>
      <c r="C11" s="142">
        <f t="shared" ref="C11:C58" si="0">D11+E11+I11</f>
        <v>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</row>
    <row r="12" spans="1:44" s="144" customFormat="1" ht="12.95" customHeight="1">
      <c r="A12" s="140" t="s">
        <v>346</v>
      </c>
      <c r="B12" s="141" t="s">
        <v>318</v>
      </c>
      <c r="C12" s="142">
        <f t="shared" si="0"/>
        <v>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</row>
    <row r="13" spans="1:44" s="144" customFormat="1" ht="12.95" customHeight="1">
      <c r="A13" s="140" t="s">
        <v>347</v>
      </c>
      <c r="B13" s="141" t="s">
        <v>319</v>
      </c>
      <c r="C13" s="142">
        <f t="shared" si="0"/>
        <v>0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</row>
    <row r="14" spans="1:44" s="144" customFormat="1" ht="12.95" customHeight="1">
      <c r="A14" s="140" t="s">
        <v>348</v>
      </c>
      <c r="B14" s="141" t="s">
        <v>320</v>
      </c>
      <c r="C14" s="142">
        <f t="shared" si="0"/>
        <v>0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</row>
    <row r="15" spans="1:44" s="144" customFormat="1" ht="12.95" customHeight="1">
      <c r="A15" s="140" t="s">
        <v>349</v>
      </c>
      <c r="B15" s="141" t="s">
        <v>321</v>
      </c>
      <c r="C15" s="142">
        <f t="shared" si="0"/>
        <v>0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1:44" s="144" customFormat="1" ht="12.95" customHeight="1">
      <c r="A16" s="140" t="s">
        <v>350</v>
      </c>
      <c r="B16" s="141" t="s">
        <v>322</v>
      </c>
      <c r="C16" s="142">
        <f t="shared" si="0"/>
        <v>0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</row>
    <row r="17" spans="1:42" s="144" customFormat="1" ht="12.95" customHeight="1">
      <c r="A17" s="140" t="s">
        <v>351</v>
      </c>
      <c r="B17" s="141" t="s">
        <v>323</v>
      </c>
      <c r="C17" s="142">
        <f t="shared" si="0"/>
        <v>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</row>
    <row r="18" spans="1:42" s="144" customFormat="1" ht="12.95" customHeight="1">
      <c r="A18" s="140" t="s">
        <v>352</v>
      </c>
      <c r="B18" s="141" t="s">
        <v>324</v>
      </c>
      <c r="C18" s="142">
        <f t="shared" si="0"/>
        <v>0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</row>
    <row r="19" spans="1:42" s="144" customFormat="1" ht="12.95" customHeight="1">
      <c r="A19" s="140" t="s">
        <v>353</v>
      </c>
      <c r="B19" s="141" t="s">
        <v>325</v>
      </c>
      <c r="C19" s="142">
        <f t="shared" si="0"/>
        <v>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</row>
    <row r="20" spans="1:42" s="144" customFormat="1" ht="12.95" customHeight="1">
      <c r="A20" s="140" t="s">
        <v>354</v>
      </c>
      <c r="B20" s="141" t="s">
        <v>326</v>
      </c>
      <c r="C20" s="142">
        <f t="shared" si="0"/>
        <v>0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</row>
    <row r="21" spans="1:42" s="144" customFormat="1" ht="12.95" customHeight="1">
      <c r="A21" s="140" t="s">
        <v>355</v>
      </c>
      <c r="B21" s="141" t="s">
        <v>0</v>
      </c>
      <c r="C21" s="142">
        <f t="shared" si="0"/>
        <v>0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</row>
    <row r="22" spans="1:42" s="144" customFormat="1" ht="12.95" customHeight="1">
      <c r="A22" s="140" t="s">
        <v>356</v>
      </c>
      <c r="B22" s="141" t="s">
        <v>1</v>
      </c>
      <c r="C22" s="142">
        <f t="shared" si="0"/>
        <v>0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</row>
    <row r="23" spans="1:42" s="144" customFormat="1" ht="12.95" customHeight="1">
      <c r="A23" s="140" t="s">
        <v>357</v>
      </c>
      <c r="B23" s="141" t="s">
        <v>2</v>
      </c>
      <c r="C23" s="142">
        <f t="shared" si="0"/>
        <v>1</v>
      </c>
      <c r="D23" s="143"/>
      <c r="E23" s="143"/>
      <c r="F23" s="143"/>
      <c r="G23" s="143"/>
      <c r="H23" s="143"/>
      <c r="I23" s="143">
        <v>1</v>
      </c>
      <c r="J23" s="143"/>
      <c r="K23" s="143"/>
      <c r="L23" s="143"/>
      <c r="M23" s="143"/>
      <c r="N23" s="143"/>
      <c r="O23" s="143"/>
      <c r="P23" s="143">
        <v>1</v>
      </c>
      <c r="Q23" s="143"/>
      <c r="R23" s="143"/>
      <c r="S23" s="143"/>
      <c r="T23" s="143">
        <v>1</v>
      </c>
      <c r="U23" s="143"/>
      <c r="V23" s="143"/>
      <c r="W23" s="143"/>
      <c r="X23" s="143">
        <v>1</v>
      </c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</row>
    <row r="24" spans="1:42" s="144" customFormat="1" ht="12.95" customHeight="1">
      <c r="A24" s="140" t="s">
        <v>358</v>
      </c>
      <c r="B24" s="141" t="s">
        <v>327</v>
      </c>
      <c r="C24" s="142">
        <f t="shared" si="0"/>
        <v>0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</row>
    <row r="25" spans="1:42" s="144" customFormat="1" ht="12.95" customHeight="1">
      <c r="A25" s="140" t="s">
        <v>359</v>
      </c>
      <c r="B25" s="141" t="s">
        <v>3</v>
      </c>
      <c r="C25" s="142">
        <f t="shared" si="0"/>
        <v>0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</row>
    <row r="26" spans="1:42" s="144" customFormat="1" ht="12.95" customHeight="1">
      <c r="A26" s="140" t="s">
        <v>360</v>
      </c>
      <c r="B26" s="141" t="s">
        <v>4</v>
      </c>
      <c r="C26" s="142">
        <f t="shared" si="0"/>
        <v>0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</row>
    <row r="27" spans="1:42" s="144" customFormat="1" ht="12.95" customHeight="1">
      <c r="A27" s="140" t="s">
        <v>361</v>
      </c>
      <c r="B27" s="141" t="s">
        <v>5</v>
      </c>
      <c r="C27" s="142">
        <f t="shared" si="0"/>
        <v>0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</row>
    <row r="28" spans="1:42" s="144" customFormat="1" ht="12.95" customHeight="1">
      <c r="A28" s="140" t="s">
        <v>362</v>
      </c>
      <c r="B28" s="141" t="s">
        <v>6</v>
      </c>
      <c r="C28" s="142">
        <f t="shared" si="0"/>
        <v>1</v>
      </c>
      <c r="D28" s="143"/>
      <c r="E28" s="143">
        <v>1</v>
      </c>
      <c r="F28" s="143">
        <v>1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</row>
    <row r="29" spans="1:42" s="144" customFormat="1" ht="12.95" customHeight="1">
      <c r="A29" s="140" t="s">
        <v>363</v>
      </c>
      <c r="B29" s="141" t="s">
        <v>7</v>
      </c>
      <c r="C29" s="142">
        <f t="shared" si="0"/>
        <v>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</row>
    <row r="30" spans="1:42" s="144" customFormat="1" ht="12.95" customHeight="1">
      <c r="A30" s="140" t="s">
        <v>364</v>
      </c>
      <c r="B30" s="141" t="s">
        <v>8</v>
      </c>
      <c r="C30" s="142">
        <f t="shared" si="0"/>
        <v>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</row>
    <row r="31" spans="1:42" s="144" customFormat="1" ht="12.95" customHeight="1">
      <c r="A31" s="140" t="s">
        <v>365</v>
      </c>
      <c r="B31" s="141" t="s">
        <v>328</v>
      </c>
      <c r="C31" s="142">
        <f t="shared" si="0"/>
        <v>1</v>
      </c>
      <c r="D31" s="143"/>
      <c r="E31" s="143"/>
      <c r="F31" s="143"/>
      <c r="G31" s="143"/>
      <c r="H31" s="143"/>
      <c r="I31" s="143">
        <v>1</v>
      </c>
      <c r="J31" s="143"/>
      <c r="K31" s="143"/>
      <c r="L31" s="143"/>
      <c r="M31" s="143"/>
      <c r="N31" s="143"/>
      <c r="O31" s="143"/>
      <c r="P31" s="143">
        <v>1</v>
      </c>
      <c r="Q31" s="143"/>
      <c r="R31" s="143"/>
      <c r="S31" s="143"/>
      <c r="T31" s="143">
        <v>1</v>
      </c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</row>
    <row r="32" spans="1:42" s="144" customFormat="1" ht="12.95" customHeight="1">
      <c r="A32" s="140" t="s">
        <v>366</v>
      </c>
      <c r="B32" s="141" t="s">
        <v>9</v>
      </c>
      <c r="C32" s="142">
        <f t="shared" si="0"/>
        <v>1</v>
      </c>
      <c r="D32" s="143">
        <v>1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 s="144" customFormat="1" ht="12.95" customHeight="1">
      <c r="A33" s="140" t="s">
        <v>367</v>
      </c>
      <c r="B33" s="141" t="s">
        <v>329</v>
      </c>
      <c r="C33" s="142">
        <f t="shared" si="0"/>
        <v>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</row>
    <row r="34" spans="1:42" s="144" customFormat="1" ht="12.95" customHeight="1">
      <c r="A34" s="140" t="s">
        <v>368</v>
      </c>
      <c r="B34" s="141" t="s">
        <v>10</v>
      </c>
      <c r="C34" s="142">
        <f t="shared" si="0"/>
        <v>0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</row>
    <row r="35" spans="1:42" s="144" customFormat="1" ht="12.95" customHeight="1">
      <c r="A35" s="140" t="s">
        <v>369</v>
      </c>
      <c r="B35" s="141" t="s">
        <v>330</v>
      </c>
      <c r="C35" s="142">
        <f t="shared" si="0"/>
        <v>0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</row>
    <row r="36" spans="1:42" s="144" customFormat="1" ht="12.95" customHeight="1">
      <c r="A36" s="140" t="s">
        <v>370</v>
      </c>
      <c r="B36" s="141" t="s">
        <v>331</v>
      </c>
      <c r="C36" s="142">
        <f t="shared" si="0"/>
        <v>1</v>
      </c>
      <c r="D36" s="143">
        <v>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</row>
    <row r="37" spans="1:42" s="144" customFormat="1" ht="12.95" customHeight="1">
      <c r="A37" s="140" t="s">
        <v>371</v>
      </c>
      <c r="B37" s="141" t="s">
        <v>332</v>
      </c>
      <c r="C37" s="142">
        <f t="shared" si="0"/>
        <v>1</v>
      </c>
      <c r="D37" s="143">
        <v>1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</row>
    <row r="38" spans="1:42" s="144" customFormat="1" ht="12.95" customHeight="1">
      <c r="A38" s="140" t="s">
        <v>372</v>
      </c>
      <c r="B38" s="141" t="s">
        <v>333</v>
      </c>
      <c r="C38" s="142">
        <f t="shared" si="0"/>
        <v>0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</row>
    <row r="39" spans="1:42" s="144" customFormat="1" ht="12.95" customHeight="1">
      <c r="A39" s="140" t="s">
        <v>373</v>
      </c>
      <c r="B39" s="141" t="s">
        <v>334</v>
      </c>
      <c r="C39" s="142">
        <f t="shared" si="0"/>
        <v>0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</row>
    <row r="40" spans="1:42" s="144" customFormat="1" ht="12.95" customHeight="1">
      <c r="A40" s="140" t="s">
        <v>374</v>
      </c>
      <c r="B40" s="141" t="s">
        <v>11</v>
      </c>
      <c r="C40" s="142">
        <f t="shared" si="0"/>
        <v>1</v>
      </c>
      <c r="D40" s="143">
        <v>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</row>
    <row r="41" spans="1:42" s="144" customFormat="1" ht="12.95" customHeight="1">
      <c r="A41" s="140" t="s">
        <v>375</v>
      </c>
      <c r="B41" s="141" t="s">
        <v>12</v>
      </c>
      <c r="C41" s="142">
        <f t="shared" si="0"/>
        <v>0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</row>
    <row r="42" spans="1:42" s="144" customFormat="1" ht="12.95" customHeight="1">
      <c r="A42" s="140" t="s">
        <v>376</v>
      </c>
      <c r="B42" s="141" t="s">
        <v>335</v>
      </c>
      <c r="C42" s="142">
        <f t="shared" si="0"/>
        <v>1</v>
      </c>
      <c r="D42" s="143">
        <v>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</row>
    <row r="43" spans="1:42" s="144" customFormat="1" ht="12.95" customHeight="1">
      <c r="A43" s="140" t="s">
        <v>377</v>
      </c>
      <c r="B43" s="141" t="s">
        <v>336</v>
      </c>
      <c r="C43" s="142">
        <f t="shared" si="0"/>
        <v>0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</row>
    <row r="44" spans="1:42" s="144" customFormat="1" ht="12.95" customHeight="1">
      <c r="A44" s="140" t="s">
        <v>378</v>
      </c>
      <c r="B44" s="141" t="s">
        <v>337</v>
      </c>
      <c r="C44" s="142">
        <f t="shared" si="0"/>
        <v>0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2" s="144" customFormat="1" ht="12.95" customHeight="1">
      <c r="A45" s="140" t="s">
        <v>379</v>
      </c>
      <c r="B45" s="141" t="s">
        <v>13</v>
      </c>
      <c r="C45" s="142">
        <f t="shared" si="0"/>
        <v>0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</row>
    <row r="46" spans="1:42" s="144" customFormat="1" ht="12.95" customHeight="1">
      <c r="A46" s="140" t="s">
        <v>380</v>
      </c>
      <c r="B46" s="141" t="s">
        <v>14</v>
      </c>
      <c r="C46" s="142">
        <f t="shared" si="0"/>
        <v>0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</row>
    <row r="47" spans="1:42" s="144" customFormat="1" ht="12.95" customHeight="1">
      <c r="A47" s="140" t="s">
        <v>381</v>
      </c>
      <c r="B47" s="141" t="s">
        <v>338</v>
      </c>
      <c r="C47" s="142">
        <f t="shared" si="0"/>
        <v>1</v>
      </c>
      <c r="D47" s="143">
        <v>1</v>
      </c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</row>
    <row r="48" spans="1:42" s="144" customFormat="1" ht="12.95" customHeight="1">
      <c r="A48" s="140" t="s">
        <v>382</v>
      </c>
      <c r="B48" s="141" t="s">
        <v>339</v>
      </c>
      <c r="C48" s="142">
        <f t="shared" si="0"/>
        <v>0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</row>
    <row r="49" spans="1:42" s="144" customFormat="1" ht="12.95" customHeight="1">
      <c r="A49" s="140" t="s">
        <v>383</v>
      </c>
      <c r="B49" s="141" t="s">
        <v>15</v>
      </c>
      <c r="C49" s="142">
        <f t="shared" si="0"/>
        <v>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</row>
    <row r="50" spans="1:42" s="144" customFormat="1" ht="12.95" customHeight="1">
      <c r="A50" s="140" t="s">
        <v>384</v>
      </c>
      <c r="B50" s="141" t="s">
        <v>340</v>
      </c>
      <c r="C50" s="142">
        <f t="shared" si="0"/>
        <v>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</row>
    <row r="51" spans="1:42" s="144" customFormat="1" ht="12.95" customHeight="1">
      <c r="A51" s="140" t="s">
        <v>385</v>
      </c>
      <c r="B51" s="141" t="s">
        <v>16</v>
      </c>
      <c r="C51" s="142">
        <f t="shared" si="0"/>
        <v>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</row>
    <row r="52" spans="1:42" s="144" customFormat="1" ht="12.95" customHeight="1">
      <c r="A52" s="140" t="s">
        <v>386</v>
      </c>
      <c r="B52" s="141" t="s">
        <v>341</v>
      </c>
      <c r="C52" s="142">
        <f t="shared" si="0"/>
        <v>0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</row>
    <row r="53" spans="1:42" s="144" customFormat="1" ht="12.95" customHeight="1">
      <c r="A53" s="140" t="s">
        <v>387</v>
      </c>
      <c r="B53" s="141" t="s">
        <v>342</v>
      </c>
      <c r="C53" s="142">
        <f t="shared" si="0"/>
        <v>0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</row>
    <row r="54" spans="1:42" s="144" customFormat="1" ht="12.95" customHeight="1">
      <c r="A54" s="140" t="s">
        <v>388</v>
      </c>
      <c r="B54" s="141" t="s">
        <v>17</v>
      </c>
      <c r="C54" s="142">
        <f t="shared" si="0"/>
        <v>3</v>
      </c>
      <c r="D54" s="143"/>
      <c r="E54" s="143"/>
      <c r="F54" s="143"/>
      <c r="G54" s="143"/>
      <c r="H54" s="143"/>
      <c r="I54" s="143">
        <v>3</v>
      </c>
      <c r="J54" s="143"/>
      <c r="K54" s="143"/>
      <c r="L54" s="143"/>
      <c r="M54" s="143"/>
      <c r="N54" s="143"/>
      <c r="O54" s="143"/>
      <c r="P54" s="143"/>
      <c r="Q54" s="143"/>
      <c r="R54" s="143">
        <v>3</v>
      </c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>
        <v>3</v>
      </c>
      <c r="AM54" s="143">
        <v>3</v>
      </c>
      <c r="AN54" s="143"/>
      <c r="AO54" s="143"/>
      <c r="AP54" s="143"/>
    </row>
    <row r="55" spans="1:42" s="144" customFormat="1" ht="12.95" customHeight="1">
      <c r="A55" s="140" t="s">
        <v>389</v>
      </c>
      <c r="B55" s="141" t="s">
        <v>343</v>
      </c>
      <c r="C55" s="142">
        <f t="shared" si="0"/>
        <v>0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</row>
    <row r="56" spans="1:42" s="144" customFormat="1" ht="12.95" customHeight="1">
      <c r="A56" s="140" t="s">
        <v>390</v>
      </c>
      <c r="B56" s="141" t="s">
        <v>344</v>
      </c>
      <c r="C56" s="142">
        <f t="shared" si="0"/>
        <v>0</v>
      </c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</row>
    <row r="57" spans="1:42" s="144" customFormat="1" ht="12.95" customHeight="1">
      <c r="A57" s="140" t="s">
        <v>315</v>
      </c>
      <c r="B57" s="141" t="s">
        <v>313</v>
      </c>
      <c r="C57" s="142">
        <f t="shared" si="0"/>
        <v>0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</row>
    <row r="58" spans="1:42" s="144" customFormat="1" ht="12.95" customHeight="1">
      <c r="A58" s="140" t="s">
        <v>315</v>
      </c>
      <c r="B58" s="141" t="s">
        <v>314</v>
      </c>
      <c r="C58" s="142">
        <f t="shared" si="0"/>
        <v>12</v>
      </c>
      <c r="D58" s="148">
        <f t="shared" ref="D58:AP58" si="1">SUM(D11:D57)</f>
        <v>6</v>
      </c>
      <c r="E58" s="148">
        <f t="shared" si="1"/>
        <v>1</v>
      </c>
      <c r="F58" s="148">
        <f t="shared" si="1"/>
        <v>1</v>
      </c>
      <c r="G58" s="148">
        <f t="shared" si="1"/>
        <v>0</v>
      </c>
      <c r="H58" s="148">
        <f t="shared" si="1"/>
        <v>0</v>
      </c>
      <c r="I58" s="148">
        <f t="shared" si="1"/>
        <v>5</v>
      </c>
      <c r="J58" s="148">
        <f t="shared" si="1"/>
        <v>0</v>
      </c>
      <c r="K58" s="148">
        <f t="shared" si="1"/>
        <v>0</v>
      </c>
      <c r="L58" s="148">
        <f t="shared" si="1"/>
        <v>0</v>
      </c>
      <c r="M58" s="148">
        <f t="shared" si="1"/>
        <v>0</v>
      </c>
      <c r="N58" s="148">
        <f t="shared" si="1"/>
        <v>0</v>
      </c>
      <c r="O58" s="148">
        <f t="shared" si="1"/>
        <v>0</v>
      </c>
      <c r="P58" s="148">
        <f t="shared" si="1"/>
        <v>2</v>
      </c>
      <c r="Q58" s="148">
        <f t="shared" si="1"/>
        <v>0</v>
      </c>
      <c r="R58" s="148">
        <f t="shared" si="1"/>
        <v>3</v>
      </c>
      <c r="S58" s="148">
        <f t="shared" si="1"/>
        <v>0</v>
      </c>
      <c r="T58" s="148">
        <f t="shared" si="1"/>
        <v>2</v>
      </c>
      <c r="U58" s="148">
        <f t="shared" si="1"/>
        <v>0</v>
      </c>
      <c r="V58" s="148">
        <f t="shared" si="1"/>
        <v>0</v>
      </c>
      <c r="W58" s="148">
        <f t="shared" si="1"/>
        <v>0</v>
      </c>
      <c r="X58" s="148">
        <f t="shared" si="1"/>
        <v>1</v>
      </c>
      <c r="Y58" s="148">
        <f t="shared" si="1"/>
        <v>0</v>
      </c>
      <c r="Z58" s="148">
        <f t="shared" si="1"/>
        <v>0</v>
      </c>
      <c r="AA58" s="148">
        <f t="shared" si="1"/>
        <v>0</v>
      </c>
      <c r="AB58" s="148">
        <f t="shared" si="1"/>
        <v>0</v>
      </c>
      <c r="AC58" s="148">
        <f t="shared" si="1"/>
        <v>0</v>
      </c>
      <c r="AD58" s="148">
        <f t="shared" si="1"/>
        <v>0</v>
      </c>
      <c r="AE58" s="148">
        <f t="shared" si="1"/>
        <v>0</v>
      </c>
      <c r="AF58" s="148">
        <f t="shared" si="1"/>
        <v>0</v>
      </c>
      <c r="AG58" s="148">
        <f t="shared" si="1"/>
        <v>0</v>
      </c>
      <c r="AH58" s="148">
        <f t="shared" si="1"/>
        <v>0</v>
      </c>
      <c r="AI58" s="148">
        <f t="shared" si="1"/>
        <v>0</v>
      </c>
      <c r="AJ58" s="148">
        <f t="shared" si="1"/>
        <v>0</v>
      </c>
      <c r="AK58" s="148">
        <f t="shared" si="1"/>
        <v>0</v>
      </c>
      <c r="AL58" s="148">
        <f t="shared" si="1"/>
        <v>3</v>
      </c>
      <c r="AM58" s="148">
        <f t="shared" si="1"/>
        <v>3</v>
      </c>
      <c r="AN58" s="148">
        <f t="shared" si="1"/>
        <v>0</v>
      </c>
      <c r="AO58" s="148">
        <f t="shared" si="1"/>
        <v>0</v>
      </c>
      <c r="AP58" s="148">
        <f t="shared" si="1"/>
        <v>0</v>
      </c>
    </row>
    <row r="59" spans="1:42" s="155" customFormat="1" ht="12.95" customHeight="1">
      <c r="A59" s="151"/>
      <c r="B59" s="152" t="s">
        <v>307</v>
      </c>
      <c r="C59" s="153" t="e">
        <f>D59+E59+I59</f>
        <v>#REF!</v>
      </c>
      <c r="D59" s="154" t="e">
        <f>SUM(#REF!,#REF!,#REF!,D58,#REF!,#REF!,#REF!,#REF!,#REF!,#REF!,#REF!,#REF!,#REF!,#REF!,#REF!,#REF!,#REF!,#REF!,#REF!,#REF!,#REF!,#REF!,#REF!,#REF!,#REF!,#REF!,#REF!)</f>
        <v>#REF!</v>
      </c>
      <c r="E59" s="154" t="e">
        <f>SUM(#REF!,#REF!,#REF!,E58,#REF!,#REF!,#REF!,#REF!,#REF!,#REF!,#REF!,#REF!,#REF!,#REF!,#REF!,#REF!,#REF!,#REF!,#REF!,#REF!,#REF!,#REF!,#REF!,#REF!,#REF!,#REF!,#REF!)</f>
        <v>#REF!</v>
      </c>
      <c r="F59" s="154" t="e">
        <f>SUM(#REF!,#REF!,#REF!,F58,#REF!,#REF!,#REF!,#REF!,#REF!,#REF!,#REF!,#REF!,#REF!,#REF!,#REF!,#REF!,#REF!,#REF!,#REF!,#REF!,#REF!,#REF!,#REF!,#REF!,#REF!,#REF!,#REF!)</f>
        <v>#REF!</v>
      </c>
      <c r="G59" s="154" t="e">
        <f>SUM(#REF!,#REF!,#REF!,G58,#REF!,#REF!,#REF!,#REF!,#REF!,#REF!,#REF!,#REF!,#REF!,#REF!,#REF!,#REF!,#REF!,#REF!,#REF!,#REF!,#REF!,#REF!,#REF!,#REF!,#REF!,#REF!,#REF!)</f>
        <v>#REF!</v>
      </c>
      <c r="H59" s="154" t="e">
        <f>SUM(#REF!,#REF!,#REF!,H58,#REF!,#REF!,#REF!,#REF!,#REF!,#REF!,#REF!,#REF!,#REF!,#REF!,#REF!,#REF!,#REF!,#REF!,#REF!,#REF!,#REF!,#REF!,#REF!,#REF!,#REF!,#REF!,#REF!)</f>
        <v>#REF!</v>
      </c>
      <c r="I59" s="154" t="e">
        <f>SUM(#REF!,#REF!,#REF!,I58,#REF!,#REF!,#REF!,#REF!,#REF!,#REF!,#REF!,#REF!,#REF!,#REF!,#REF!,#REF!,#REF!,#REF!,#REF!,#REF!,#REF!,#REF!,#REF!,#REF!,#REF!,#REF!,#REF!)</f>
        <v>#REF!</v>
      </c>
      <c r="J59" s="154" t="e">
        <f>SUM(#REF!,#REF!,#REF!,J58,#REF!,#REF!,#REF!,#REF!,#REF!,#REF!,#REF!,#REF!,#REF!,#REF!,#REF!,#REF!,#REF!,#REF!,#REF!,#REF!,#REF!,#REF!,#REF!,#REF!,#REF!,#REF!,#REF!)</f>
        <v>#REF!</v>
      </c>
      <c r="K59" s="154" t="e">
        <f>SUM(#REF!,#REF!,#REF!,K58,#REF!,#REF!,#REF!,#REF!,#REF!,#REF!,#REF!,#REF!,#REF!,#REF!,#REF!,#REF!,#REF!,#REF!,#REF!,#REF!,#REF!,#REF!,#REF!,#REF!,#REF!,#REF!,#REF!)</f>
        <v>#REF!</v>
      </c>
      <c r="L59" s="154" t="e">
        <f>SUM(#REF!,#REF!,#REF!,L58,#REF!,#REF!,#REF!,#REF!,#REF!,#REF!,#REF!,#REF!,#REF!,#REF!,#REF!,#REF!,#REF!,#REF!,#REF!,#REF!,#REF!,#REF!,#REF!,#REF!,#REF!,#REF!,#REF!)</f>
        <v>#REF!</v>
      </c>
      <c r="M59" s="154" t="e">
        <f>SUM(#REF!,#REF!,#REF!,M58,#REF!,#REF!,#REF!,#REF!,#REF!,#REF!,#REF!,#REF!,#REF!,#REF!,#REF!,#REF!,#REF!,#REF!,#REF!,#REF!,#REF!,#REF!,#REF!,#REF!,#REF!,#REF!,#REF!)</f>
        <v>#REF!</v>
      </c>
      <c r="N59" s="154" t="e">
        <f>SUM(#REF!,#REF!,#REF!,N58,#REF!,#REF!,#REF!,#REF!,#REF!,#REF!,#REF!,#REF!,#REF!,#REF!,#REF!,#REF!,#REF!,#REF!,#REF!,#REF!,#REF!,#REF!,#REF!,#REF!,#REF!,#REF!,#REF!)</f>
        <v>#REF!</v>
      </c>
      <c r="O59" s="154" t="e">
        <f>SUM(#REF!,#REF!,#REF!,O58,#REF!,#REF!,#REF!,#REF!,#REF!,#REF!,#REF!,#REF!,#REF!,#REF!,#REF!,#REF!,#REF!,#REF!,#REF!,#REF!,#REF!,#REF!,#REF!,#REF!,#REF!,#REF!,#REF!)</f>
        <v>#REF!</v>
      </c>
      <c r="P59" s="154" t="e">
        <f>SUM(#REF!,#REF!,#REF!,P58,#REF!,#REF!,#REF!,#REF!,#REF!,#REF!,#REF!,#REF!,#REF!,#REF!,#REF!,#REF!,#REF!,#REF!,#REF!,#REF!,#REF!,#REF!,#REF!,#REF!,#REF!,#REF!,#REF!)</f>
        <v>#REF!</v>
      </c>
      <c r="Q59" s="154" t="e">
        <f>SUM(#REF!,#REF!,#REF!,Q58,#REF!,#REF!,#REF!,#REF!,#REF!,#REF!,#REF!,#REF!,#REF!,#REF!,#REF!,#REF!,#REF!,#REF!,#REF!,#REF!,#REF!,#REF!,#REF!,#REF!,#REF!,#REF!,#REF!)</f>
        <v>#REF!</v>
      </c>
      <c r="R59" s="154" t="e">
        <f>SUM(#REF!,#REF!,#REF!,R58,#REF!,#REF!,#REF!,#REF!,#REF!,#REF!,#REF!,#REF!,#REF!,#REF!,#REF!,#REF!,#REF!,#REF!,#REF!,#REF!,#REF!,#REF!,#REF!,#REF!,#REF!,#REF!,#REF!)</f>
        <v>#REF!</v>
      </c>
      <c r="S59" s="154" t="e">
        <f>SUM(#REF!,#REF!,#REF!,S58,#REF!,#REF!,#REF!,#REF!,#REF!,#REF!,#REF!,#REF!,#REF!,#REF!,#REF!,#REF!,#REF!,#REF!,#REF!,#REF!,#REF!,#REF!,#REF!,#REF!,#REF!,#REF!,#REF!)</f>
        <v>#REF!</v>
      </c>
      <c r="T59" s="154" t="e">
        <f>SUM(#REF!,#REF!,#REF!,T58,#REF!,#REF!,#REF!,#REF!,#REF!,#REF!,#REF!,#REF!,#REF!,#REF!,#REF!,#REF!,#REF!,#REF!,#REF!,#REF!,#REF!,#REF!,#REF!,#REF!,#REF!,#REF!,#REF!)</f>
        <v>#REF!</v>
      </c>
      <c r="U59" s="154" t="e">
        <f>SUM(#REF!,#REF!,#REF!,U58,#REF!,#REF!,#REF!,#REF!,#REF!,#REF!,#REF!,#REF!,#REF!,#REF!,#REF!,#REF!,#REF!,#REF!,#REF!,#REF!,#REF!,#REF!,#REF!,#REF!,#REF!,#REF!,#REF!)</f>
        <v>#REF!</v>
      </c>
      <c r="V59" s="154" t="e">
        <f>SUM(#REF!,#REF!,#REF!,V58,#REF!,#REF!,#REF!,#REF!,#REF!,#REF!,#REF!,#REF!,#REF!,#REF!,#REF!,#REF!,#REF!,#REF!,#REF!,#REF!,#REF!,#REF!,#REF!,#REF!,#REF!,#REF!,#REF!)</f>
        <v>#REF!</v>
      </c>
      <c r="W59" s="154" t="e">
        <f>SUM(#REF!,#REF!,#REF!,W58,#REF!,#REF!,#REF!,#REF!,#REF!,#REF!,#REF!,#REF!,#REF!,#REF!,#REF!,#REF!,#REF!,#REF!,#REF!,#REF!,#REF!,#REF!,#REF!,#REF!,#REF!,#REF!,#REF!)</f>
        <v>#REF!</v>
      </c>
      <c r="X59" s="154" t="e">
        <f>SUM(#REF!,#REF!,#REF!,X58,#REF!,#REF!,#REF!,#REF!,#REF!,#REF!,#REF!,#REF!,#REF!,#REF!,#REF!,#REF!,#REF!,#REF!,#REF!,#REF!,#REF!,#REF!,#REF!,#REF!,#REF!,#REF!,#REF!)</f>
        <v>#REF!</v>
      </c>
      <c r="Y59" s="154" t="e">
        <f>SUM(#REF!,#REF!,#REF!,Y58,#REF!,#REF!,#REF!,#REF!,#REF!,#REF!,#REF!,#REF!,#REF!,#REF!,#REF!,#REF!,#REF!,#REF!,#REF!,#REF!,#REF!,#REF!,#REF!,#REF!,#REF!,#REF!,#REF!)</f>
        <v>#REF!</v>
      </c>
      <c r="Z59" s="154" t="e">
        <f>SUM(#REF!,#REF!,#REF!,Z58,#REF!,#REF!,#REF!,#REF!,#REF!,#REF!,#REF!,#REF!,#REF!,#REF!,#REF!,#REF!,#REF!,#REF!,#REF!,#REF!,#REF!,#REF!,#REF!,#REF!,#REF!,#REF!,#REF!)</f>
        <v>#REF!</v>
      </c>
      <c r="AA59" s="154" t="e">
        <f>SUM(#REF!,#REF!,#REF!,AA58,#REF!,#REF!,#REF!,#REF!,#REF!,#REF!,#REF!,#REF!,#REF!,#REF!,#REF!,#REF!,#REF!,#REF!,#REF!,#REF!,#REF!,#REF!,#REF!,#REF!,#REF!,#REF!,#REF!)</f>
        <v>#REF!</v>
      </c>
      <c r="AB59" s="154" t="e">
        <f>SUM(#REF!,#REF!,#REF!,AB58,#REF!,#REF!,#REF!,#REF!,#REF!,#REF!,#REF!,#REF!,#REF!,#REF!,#REF!,#REF!,#REF!,#REF!,#REF!,#REF!,#REF!,#REF!,#REF!,#REF!,#REF!,#REF!,#REF!)</f>
        <v>#REF!</v>
      </c>
      <c r="AC59" s="154" t="e">
        <f>SUM(#REF!,#REF!,#REF!,AC58,#REF!,#REF!,#REF!,#REF!,#REF!,#REF!,#REF!,#REF!,#REF!,#REF!,#REF!,#REF!,#REF!,#REF!,#REF!,#REF!,#REF!,#REF!,#REF!,#REF!,#REF!,#REF!,#REF!)</f>
        <v>#REF!</v>
      </c>
      <c r="AD59" s="154" t="e">
        <f>SUM(#REF!,#REF!,#REF!,AD58,#REF!,#REF!,#REF!,#REF!,#REF!,#REF!,#REF!,#REF!,#REF!,#REF!,#REF!,#REF!,#REF!,#REF!,#REF!,#REF!,#REF!,#REF!,#REF!,#REF!,#REF!,#REF!,#REF!)</f>
        <v>#REF!</v>
      </c>
      <c r="AE59" s="154" t="e">
        <f>SUM(#REF!,#REF!,#REF!,AE58,#REF!,#REF!,#REF!,#REF!,#REF!,#REF!,#REF!,#REF!,#REF!,#REF!,#REF!,#REF!,#REF!,#REF!,#REF!,#REF!,#REF!,#REF!,#REF!,#REF!,#REF!,#REF!,#REF!)</f>
        <v>#REF!</v>
      </c>
      <c r="AF59" s="154" t="e">
        <f>SUM(#REF!,#REF!,#REF!,AF58,#REF!,#REF!,#REF!,#REF!,#REF!,#REF!,#REF!,#REF!,#REF!,#REF!,#REF!,#REF!,#REF!,#REF!,#REF!,#REF!,#REF!,#REF!,#REF!,#REF!,#REF!,#REF!,#REF!)</f>
        <v>#REF!</v>
      </c>
      <c r="AG59" s="154" t="e">
        <f>SUM(#REF!,#REF!,#REF!,AG58,#REF!,#REF!,#REF!,#REF!,#REF!,#REF!,#REF!,#REF!,#REF!,#REF!,#REF!,#REF!,#REF!,#REF!,#REF!,#REF!,#REF!,#REF!,#REF!,#REF!,#REF!,#REF!,#REF!)</f>
        <v>#REF!</v>
      </c>
      <c r="AH59" s="154" t="e">
        <f>SUM(#REF!,#REF!,#REF!,AH58,#REF!,#REF!,#REF!,#REF!,#REF!,#REF!,#REF!,#REF!,#REF!,#REF!,#REF!,#REF!,#REF!,#REF!,#REF!,#REF!,#REF!,#REF!,#REF!,#REF!,#REF!,#REF!,#REF!)</f>
        <v>#REF!</v>
      </c>
      <c r="AI59" s="154" t="e">
        <f>SUM(#REF!,#REF!,#REF!,AI58,#REF!,#REF!,#REF!,#REF!,#REF!,#REF!,#REF!,#REF!,#REF!,#REF!,#REF!,#REF!,#REF!,#REF!,#REF!,#REF!,#REF!,#REF!,#REF!,#REF!,#REF!,#REF!,#REF!)</f>
        <v>#REF!</v>
      </c>
      <c r="AJ59" s="154" t="e">
        <f>SUM(#REF!,#REF!,#REF!,AJ58,#REF!,#REF!,#REF!,#REF!,#REF!,#REF!,#REF!,#REF!,#REF!,#REF!,#REF!,#REF!,#REF!,#REF!,#REF!,#REF!,#REF!,#REF!,#REF!,#REF!,#REF!,#REF!,#REF!)</f>
        <v>#REF!</v>
      </c>
      <c r="AK59" s="154" t="e">
        <f>SUM(#REF!,#REF!,#REF!,AK58,#REF!,#REF!,#REF!,#REF!,#REF!,#REF!,#REF!,#REF!,#REF!,#REF!,#REF!,#REF!,#REF!,#REF!,#REF!,#REF!,#REF!,#REF!,#REF!,#REF!,#REF!,#REF!,#REF!)</f>
        <v>#REF!</v>
      </c>
      <c r="AL59" s="154" t="e">
        <f>SUM(#REF!,#REF!,#REF!,AL58,#REF!,#REF!,#REF!,#REF!,#REF!,#REF!,#REF!,#REF!,#REF!,#REF!,#REF!,#REF!,#REF!,#REF!,#REF!,#REF!,#REF!,#REF!,#REF!,#REF!,#REF!,#REF!,#REF!)</f>
        <v>#REF!</v>
      </c>
      <c r="AM59" s="154" t="e">
        <f>SUM(#REF!,#REF!,#REF!,AM58,#REF!,#REF!,#REF!,#REF!,#REF!,#REF!,#REF!,#REF!,#REF!,#REF!,#REF!,#REF!,#REF!,#REF!,#REF!,#REF!,#REF!,#REF!,#REF!,#REF!,#REF!,#REF!,#REF!)</f>
        <v>#REF!</v>
      </c>
      <c r="AN59" s="154" t="e">
        <f>SUM(#REF!,#REF!,#REF!,AN58,#REF!,#REF!,#REF!,#REF!,#REF!,#REF!,#REF!,#REF!,#REF!,#REF!,#REF!,#REF!,#REF!,#REF!,#REF!,#REF!,#REF!,#REF!,#REF!,#REF!,#REF!,#REF!,#REF!)</f>
        <v>#REF!</v>
      </c>
      <c r="AO59" s="154" t="e">
        <f>SUM(#REF!,#REF!,#REF!,AO58,#REF!,#REF!,#REF!,#REF!,#REF!,#REF!,#REF!,#REF!,#REF!,#REF!,#REF!,#REF!,#REF!,#REF!,#REF!,#REF!,#REF!,#REF!,#REF!,#REF!,#REF!,#REF!,#REF!)</f>
        <v>#REF!</v>
      </c>
      <c r="AP59" s="154" t="e">
        <f>SUM(#REF!,#REF!,#REF!,AP58,#REF!,#REF!,#REF!,#REF!,#REF!,#REF!,#REF!,#REF!,#REF!,#REF!,#REF!,#REF!,#REF!,#REF!,#REF!,#REF!,#REF!,#REF!,#REF!,#REF!,#REF!,#REF!,#REF!)</f>
        <v>#REF!</v>
      </c>
    </row>
  </sheetData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honeticPr fontId="30" type="noConversion"/>
  <pageMargins left="0.31496062992125984" right="0.31496062992125984" top="0.74803149606299213" bottom="0.55118110236220474" header="0.11811023622047245" footer="0.11811023622047245"/>
  <pageSetup paperSize="9" scale="60" firstPageNumber="41" fitToWidth="2" fitToHeight="0" pageOrder="overThenDown" orientation="landscape" r:id="rId1"/>
  <headerFooter>
    <oddFooter>&amp;R____
&amp;C&amp;R____
&amp;C&amp;CФорма № 21-1, Підрозділ: Апеляційний суд Дніпропетровської області ( м. Дніпропетровськ), Початок періоду: 01.01.2016, Кінець періоду: 30.06.2016&amp;L3D04F504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Титульний лист Форма 21-1</vt:lpstr>
      <vt:lpstr>Розділ 1</vt:lpstr>
      <vt:lpstr>Розділ 2</vt:lpstr>
      <vt:lpstr>Розділ 3</vt:lpstr>
      <vt:lpstr>Розділ 4</vt:lpstr>
      <vt:lpstr>Розділ 5</vt:lpstr>
      <vt:lpstr>Довідка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'Додаток до розділу 3'!Заголовки_для_печати</vt:lpstr>
      <vt:lpstr>'Додаток до розділу 4'!Заголовки_для_печати</vt:lpstr>
      <vt:lpstr>'Розділ 2'!Заголовки_для_печати</vt:lpstr>
      <vt:lpstr>'Розділ 4'!Заголовки_для_печати</vt:lpstr>
      <vt:lpstr>Довідка!Область_печати</vt:lpstr>
      <vt:lpstr>'Додаток 1 до Розділу 2'!Область_печати</vt:lpstr>
      <vt:lpstr>'Додаток 2 до розділу 2'!Область_печати</vt:lpstr>
      <vt:lpstr>'Додаток до розділу 3'!Область_печати</vt:lpstr>
      <vt:lpstr>'Додаток до розділу 4'!Область_печати</vt:lpstr>
      <vt:lpstr>'Розділ 1'!Область_печати</vt:lpstr>
      <vt:lpstr>'Розділ 3'!Область_печати</vt:lpstr>
      <vt:lpstr>'Розділ 4'!Область_печати</vt:lpstr>
      <vt:lpstr>'Титульний лист Форма 21-1'!Область_печати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dvornikova</cp:lastModifiedBy>
  <cp:lastPrinted>2016-09-09T12:48:26Z</cp:lastPrinted>
  <dcterms:created xsi:type="dcterms:W3CDTF">2015-09-09T11:47:13Z</dcterms:created>
  <dcterms:modified xsi:type="dcterms:W3CDTF">2017-06-12T09:29:19Z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21-1_00774_2.2016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158C8FE1</vt:lpwstr>
  </property>
  <property fmtid="{D5CDD505-2E9C-101B-9397-08002B2CF9AE}" pid="9" name="Підрозділ">
    <vt:lpwstr>Апеляційний суд Дніпропетровської області ( м. Дніпропетровськ)</vt:lpwstr>
  </property>
  <property fmtid="{D5CDD505-2E9C-101B-9397-08002B2CF9AE}" pid="10" name="ПідрозділDBID">
    <vt:i4>0</vt:i4>
  </property>
  <property fmtid="{D5CDD505-2E9C-101B-9397-08002B2CF9AE}" pid="11" name="ПідрозділID">
    <vt:i4>410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AA43D04B</vt:lpwstr>
  </property>
  <property fmtid="{D5CDD505-2E9C-101B-9397-08002B2CF9AE}" pid="16" name="Версія БД">
    <vt:lpwstr>3.17.0.500</vt:lpwstr>
  </property>
</Properties>
</file>