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activeTab="7"/>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calcPr calcId="125725"/>
</workbook>
</file>

<file path=xl/calcChain.xml><?xml version="1.0" encoding="utf-8"?>
<calcChain xmlns="http://schemas.openxmlformats.org/spreadsheetml/2006/main">
  <c r="D9" i="6"/>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E56"/>
  <c r="F56"/>
  <c r="G56"/>
  <c r="H56"/>
  <c r="I56"/>
  <c r="J56"/>
  <c r="K56"/>
  <c r="L56"/>
  <c r="M56"/>
  <c r="N56"/>
  <c r="O56"/>
  <c r="P56"/>
  <c r="C7" i="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D54"/>
  <c r="E54"/>
  <c r="F54"/>
  <c r="G54"/>
  <c r="H54"/>
  <c r="C9" i="1"/>
  <c r="C18"/>
  <c r="D9"/>
  <c r="D18"/>
  <c r="E9"/>
  <c r="E18"/>
  <c r="F9"/>
  <c r="F18"/>
  <c r="G9"/>
  <c r="G18"/>
  <c r="H9"/>
  <c r="H18"/>
  <c r="I9"/>
  <c r="I18"/>
  <c r="J9"/>
  <c r="J18"/>
  <c r="K9"/>
  <c r="K18"/>
  <c r="L9"/>
  <c r="L18"/>
  <c r="M9"/>
  <c r="M18"/>
  <c r="N9"/>
  <c r="N18"/>
  <c r="O9"/>
  <c r="O18"/>
  <c r="D9" i="2"/>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E8"/>
  <c r="E89" s="1"/>
  <c r="F8"/>
  <c r="F89"/>
  <c r="G8"/>
  <c r="G89" s="1"/>
  <c r="H8"/>
  <c r="H89" s="1"/>
  <c r="I8"/>
  <c r="I89" s="1"/>
  <c r="J8"/>
  <c r="J89" s="1"/>
  <c r="K8"/>
  <c r="K89" s="1"/>
  <c r="L8"/>
  <c r="L89" s="1"/>
  <c r="M8"/>
  <c r="M89" s="1"/>
  <c r="N8"/>
  <c r="N89" s="1"/>
  <c r="O8"/>
  <c r="O89" s="1"/>
  <c r="P8"/>
  <c r="D8" s="1"/>
  <c r="C7" i="3"/>
  <c r="C8"/>
  <c r="C9"/>
  <c r="C10"/>
  <c r="C11"/>
  <c r="C12"/>
  <c r="C13"/>
  <c r="C6" s="1"/>
  <c r="C15" s="1"/>
  <c r="C14"/>
  <c r="D6"/>
  <c r="D15" s="1"/>
  <c r="E6"/>
  <c r="E15" s="1"/>
  <c r="F6"/>
  <c r="F15" s="1"/>
  <c r="G6"/>
  <c r="G15" s="1"/>
  <c r="H6"/>
  <c r="H15" s="1"/>
  <c r="E9" i="4"/>
  <c r="F9"/>
  <c r="G9"/>
  <c r="H9"/>
  <c r="I9"/>
  <c r="J9"/>
  <c r="K9"/>
  <c r="L9"/>
  <c r="M9"/>
  <c r="N9"/>
  <c r="C54" i="7"/>
  <c r="D56" i="6"/>
  <c r="P89" i="2" l="1"/>
  <c r="D89" s="1"/>
</calcChain>
</file>

<file path=xl/sharedStrings.xml><?xml version="1.0" encoding="utf-8"?>
<sst xmlns="http://schemas.openxmlformats.org/spreadsheetml/2006/main" count="480" uniqueCount="322">
  <si>
    <t xml:space="preserve">                                                                                                         Розділ  2.  РЕЗУЛЬТАТИ  ПЕРЕГЛЯДУ  РІШЕНЬ  МІСЦЕВИХ  СУДІВ  ЗА  АПЕЛЯЦІЙНИМИ  СКАРГАМИ                                                                           </t>
  </si>
  <si>
    <t xml:space="preserve">                                                                                                                                                                                                                             Категорії справ,                                                                                      за якими ухвалено рішення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</si>
  <si>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</si>
  <si>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ПРОВАДЖЕННЯ У СПРАВАХ ЩОДО ПЕРЕГЛЯДУ СУДОВИХ РІШЕНЬ ЗА АПЕЛЯЦІЙНИМИ СКАРГАМИ</t>
  </si>
  <si>
    <t>№ з/п</t>
  </si>
  <si>
    <t>А</t>
  </si>
  <si>
    <t>Апеляційні скарги на</t>
  </si>
  <si>
    <t>Б</t>
  </si>
  <si>
    <t xml:space="preserve">Рішення </t>
  </si>
  <si>
    <t>з них заочне рішення</t>
  </si>
  <si>
    <t>Ухвали (усього), у тому числі</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</si>
  <si>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</si>
  <si>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</si>
  <si>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</si>
  <si>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</si>
  <si>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</si>
  <si>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</si>
  <si>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</si>
  <si>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Судові накази</t>
  </si>
  <si>
    <t>УСЬОГО (сума рядків 1, 3, 11)</t>
  </si>
  <si>
    <t>Залишок справ на початок звітного періоду</t>
  </si>
  <si>
    <t>Надійшло справ за апеляційними скаргами</t>
  </si>
  <si>
    <t xml:space="preserve">Відмовлено у відкритті провадження
</t>
  </si>
  <si>
    <t xml:space="preserve">Повернуто справ </t>
  </si>
  <si>
    <t>усього</t>
  </si>
  <si>
    <t>у тому числі у зв’язку з відкликанням апеляційної скарги (ч.2 ст.300 ЦПК України)</t>
  </si>
  <si>
    <t>Прийнято до розгляду</t>
  </si>
  <si>
    <t>Закінчено апеляційне провадження у справах за апеляціними скаргами</t>
  </si>
  <si>
    <t>у тому числі</t>
  </si>
  <si>
    <t>задоволено</t>
  </si>
  <si>
    <t>закрито апеляційне провадження (усього)</t>
  </si>
  <si>
    <t>із них у зв’язку з прийняттям відмови від скарги (із графи 9)</t>
  </si>
  <si>
    <t>Порушено терміни</t>
  </si>
  <si>
    <t>підготовки справи до розгляду (із графи 6)</t>
  </si>
  <si>
    <t>призначення справи до розгляду (із графи 6)</t>
  </si>
  <si>
    <t>Залишок справ на кінець звітного періоду</t>
  </si>
  <si>
    <t>СПРАВИ ПОЗОВНОГО ПРОВАДЖЕННЯ (усього), у тому числі</t>
  </si>
  <si>
    <t>Спори про право власності та інші речові права (усього)</t>
  </si>
  <si>
    <t xml:space="preserve"> спори про самочинне будівництво</t>
  </si>
  <si>
    <t xml:space="preserve"> 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</si>
  <si>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</si>
  <si>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</si>
  <si>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</si>
  <si>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</si>
  <si>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</si>
  <si>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</si>
  <si>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</si>
  <si>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</si>
  <si>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</si>
  <si>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</si>
  <si>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</si>
  <si>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з них </t>
  </si>
  <si>
    <t xml:space="preserve">Спори, що виникають із земельних правовідносин </t>
  </si>
  <si>
    <t>Спори, що виникають із сімейних правовідносин (усього)</t>
  </si>
  <si>
    <t xml:space="preserve"> з них</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</si>
  <si>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</si>
  <si>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</si>
  <si>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</si>
  <si>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 справи позовного провадження</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</si>
  <si>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</si>
  <si>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</si>
  <si>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</si>
  <si>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</si>
  <si>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</si>
  <si>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</si>
  <si>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</si>
  <si>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</si>
  <si>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</si>
  <si>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Справи про визнання спадщини відумерлою</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</si>
  <si>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</si>
  <si>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</si>
  <si>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</si>
  <si>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</si>
  <si>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</si>
  <si>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СПРАВ УСІХ КАТЕГОРІЙ (сума рядків 1, 58)</t>
  </si>
  <si>
    <t>про державну власність</t>
  </si>
  <si>
    <t>про комунальну власність</t>
  </si>
  <si>
    <t>про приватну власність (усього), 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</si>
  <si>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</si>
  <si>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</si>
  <si>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</si>
  <si>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</si>
  <si>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</si>
  <si>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</si>
  <si>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</si>
  <si>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</si>
  <si>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</si>
  <si>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</si>
  <si>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</si>
  <si>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</si>
  <si>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</si>
  <si>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</si>
  <si>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</si>
  <si>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</si>
  <si>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</si>
  <si>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</si>
  <si>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</si>
  <si>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</si>
  <si>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</si>
  <si>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</si>
  <si>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</si>
  <si>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</si>
  <si>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</si>
  <si>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</si>
  <si>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</si>
  <si>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</si>
  <si>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</si>
  <si>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</si>
  <si>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</si>
  <si>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</si>
  <si>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</si>
  <si>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</si>
  <si>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</si>
  <si>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державному підприємству, установі, організації</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</si>
  <si>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</si>
  <si>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</si>
  <si>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</si>
  <si>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</si>
  <si>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</si>
  <si>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</si>
  <si>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</si>
  <si>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Усього розглянуто справ (сума граф 2+3+13)</t>
  </si>
  <si>
    <t>Апеляційну скаргу відхилено і залишено рішення без змін</t>
  </si>
  <si>
    <t>Рішення скасовано</t>
  </si>
  <si>
    <t>у тому числі (із графи 3)</t>
  </si>
  <si>
    <t>із ухваленням нового рішення по суті позовних вимог</t>
  </si>
  <si>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</si>
  <si>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</si>
  <si>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</si>
  <si>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</si>
  <si>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</si>
  <si>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провадження у справі відкрито за заявою, поданою без додержання вимог, викладених у статтях 119 і 120 ЦПК України</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</si>
  <si>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</si>
  <si>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</si>
  <si>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Рішення змінено</t>
  </si>
  <si>
    <t>Розділ 3. РЕЗУЛЬТАТИ ПЕРЕГЛЯДУ УХВАЛ (СУДОВИХ НАКАЗІВ) МІСЦЕВИХ СУДІВ ЗА АПЕЛЯЦІЙНИМИ СКАРГАМИ</t>
  </si>
  <si>
    <t xml:space="preserve">Ухвали </t>
  </si>
  <si>
    <t>Ухвали, з них</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</si>
  <si>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</si>
  <si>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</si>
  <si>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</si>
  <si>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</si>
  <si>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Про залишення заяви без розгляду (усього)</t>
  </si>
  <si>
    <t xml:space="preserve"> із них про залишення заяви про перегляд заочного рішення без розгляду</t>
  </si>
  <si>
    <t>Інші</t>
  </si>
  <si>
    <t>УСЬОГО (сума рядків 1,  9)</t>
  </si>
  <si>
    <t>Усього    (сума граф 2, 3, 6)</t>
  </si>
  <si>
    <t>Відхилено апеляційну скаргу і залишено ухвалу (судовий наказ) без змін</t>
  </si>
  <si>
    <t>Скасовано ухвал (судових наказів)</t>
  </si>
  <si>
    <t>Усього</t>
  </si>
  <si>
    <t>направити справу для продовження розгляду до суду першої інстанції</t>
  </si>
  <si>
    <t>x</t>
  </si>
  <si>
    <t>постановлено нову ухвалу</t>
  </si>
  <si>
    <t>Змінено ухвал (судових наказів)</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</si>
  <si>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</si>
  <si>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</si>
  <si>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9,10),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</si>
  <si>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</si>
  <si>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</si>
  <si>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</si>
  <si>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</si>
  <si>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</si>
  <si>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</si>
  <si>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</si>
  <si>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</si>
  <si>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Залишок заяв на початок звітного періоду</t>
  </si>
  <si>
    <t xml:space="preserve">Надійшло заяв </t>
  </si>
  <si>
    <t>Повернуто заявникам</t>
  </si>
  <si>
    <t>Розглянуто заяв (усього)</t>
  </si>
  <si>
    <t>залишено без задоволення</t>
  </si>
  <si>
    <t>задоволено заяв</t>
  </si>
  <si>
    <t>із них скасовано</t>
  </si>
  <si>
    <t xml:space="preserve"> рішень</t>
  </si>
  <si>
    <t xml:space="preserve"> ухвал</t>
  </si>
  <si>
    <t>судових наказів</t>
  </si>
  <si>
    <t>Залишок заяв на кінець звітного періоду</t>
  </si>
  <si>
    <t>ДОВІДКА ДО ЗВІТУ</t>
  </si>
  <si>
    <t>Найменування показника</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</si>
  <si>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</si>
  <si>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</si>
  <si>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</si>
  <si>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</si>
  <si>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</si>
  <si>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</si>
  <si>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</si>
  <si>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Керівник:</t>
  </si>
  <si>
    <t xml:space="preserve">        </t>
  </si>
  <si>
    <t>Виконавець:</t>
  </si>
  <si>
    <t>Телефон:</t>
  </si>
  <si>
    <t>Факс:</t>
  </si>
  <si>
    <t xml:space="preserve">Електронна пошта:     </t>
  </si>
  <si>
    <t>(підпис)</t>
  </si>
  <si>
    <t>(056) 744 26 66</t>
  </si>
  <si>
    <t>voytovich@dpa.court.gov.ua</t>
  </si>
  <si>
    <t>Н.М.Деркач</t>
  </si>
  <si>
    <t>(П.І.Б.)</t>
  </si>
  <si>
    <t>І.О.Кучеренко</t>
  </si>
  <si>
    <t>6 січня 2017 року</t>
  </si>
  <si>
    <t>Кількість</t>
  </si>
  <si>
    <t xml:space="preserve">Додаток до розділу 2. РЕЗУЛЬТАТИ ПЕРЕГЛЯДУ РІШЕНЬ МІСЦЕВИХ СУДІВ ЗА АПЕЛЯЦІЙНИМИ СКАРГАМИ (в розрізі місцевих судів із рядка "Усього")                                                                   </t>
  </si>
  <si>
    <t>Код суду</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</si>
  <si>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</si>
  <si>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</si>
  <si>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</si>
  <si>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</si>
  <si>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</si>
  <si>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</si>
  <si>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</si>
  <si>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</si>
  <si>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</si>
  <si>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</si>
  <si>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</si>
  <si>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</si>
  <si>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</si>
  <si>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</si>
  <si>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</si>
  <si>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</si>
  <si>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</si>
  <si>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</si>
  <si>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</si>
  <si>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</si>
  <si>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</si>
  <si>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</si>
  <si>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</si>
  <si>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</si>
  <si>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</si>
  <si>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</si>
  <si>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</si>
  <si>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</si>
  <si>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</si>
  <si>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</si>
  <si>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</si>
  <si>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</si>
  <si>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</si>
  <si>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</si>
  <si>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</si>
  <si>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</si>
  <si>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</si>
  <si>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</si>
  <si>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</si>
  <si>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</si>
  <si>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</si>
  <si>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</si>
  <si>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</si>
  <si>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</si>
  <si>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</si>
  <si>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</si>
  <si>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Найменування суду</t>
  </si>
  <si>
    <t>Інші суди</t>
  </si>
  <si>
    <t>Усього по регіону</t>
  </si>
  <si>
    <t>Дніпропетровська область</t>
  </si>
  <si>
    <t>Амур-Нижньодніпровський районний суд м.Дніпропетровська</t>
  </si>
  <si>
    <t>Апостолівський районний суд Дніпропетровської області</t>
  </si>
  <si>
    <t>Бабушкінський районний суд м.Дніпропетровська</t>
  </si>
  <si>
    <t>Баглійський районний суд м.Дніпродзержинська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</si>
  <si>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</si>
  <si>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</si>
  <si>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</si>
  <si>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м.Кривого Рогу</t>
  </si>
  <si>
    <t>Дніпровський районний суд м.Дніпродзержинська</t>
  </si>
  <si>
    <t>Дніпропетровський районний суд Дніпропетровської області</t>
  </si>
  <si>
    <t>Довгінцевський районний суд м.Кривого Рогу</t>
  </si>
  <si>
    <t>Жовтневий районний суд м.Дніпропетровська</t>
  </si>
  <si>
    <t>Жовтневий районний суд м.Кривого Рогу</t>
  </si>
  <si>
    <t>Жовтоводський міський суд Дніпропетровської області</t>
  </si>
  <si>
    <t>Заводський районний суд м.Дніпродзержинська </t>
  </si>
  <si>
    <t>Інгулецький районний суд м.Кривого Рогу</t>
  </si>
  <si>
    <t>Індустріальний районний суд м.Дніпропетровська</t>
  </si>
  <si>
    <t>Кіровський районний суд м.Дніпропетровська</t>
  </si>
  <si>
    <t>Красногвардійський районний суд м.Дніпропетровська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</si>
  <si>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</si>
  <si>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</si>
  <si>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м.Дніпропетровська</t>
  </si>
  <si>
    <t>Магдалинівський районний суд Дніпропетровської області</t>
  </si>
  <si>
    <t>Марганецький міський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</si>
  <si>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</si>
  <si>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</si>
  <si>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</si>
  <si>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</si>
  <si>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</si>
  <si>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</si>
  <si>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</si>
  <si>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</si>
  <si>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</si>
  <si>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</si>
  <si>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м.Кривого Рогу</t>
  </si>
  <si>
    <t>Самарський районний суд м.Дніпропетровська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</si>
  <si>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</si>
  <si>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</si>
  <si>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 </t>
  </si>
  <si>
    <t>Тернівський міський суд Дніпропетровської області</t>
  </si>
  <si>
    <t>Тернівський районний суд м.Кривого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</si>
  <si>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</si>
  <si>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</si>
  <si>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м.Кривого Рогу</t>
  </si>
  <si>
    <t>Широківський районний суд Дніпропетровської області</t>
  </si>
  <si>
    <t>Юр'ївський районний суд Дніпропетровської області</t>
  </si>
  <si>
    <t xml:space="preserve"> </t>
  </si>
  <si>
    <t>Апеляційну скаргу відхилено  і залишено рішення без змін</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</si>
  <si>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</si>
  <si>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Найменування  суду</t>
  </si>
  <si>
    <t>Звітність</t>
  </si>
  <si>
    <t>ЗВІТ АПЕЛЯЦІЙНОЇ ІНСТАНЦІЇ ПРО РОЗГЛЯД АПЕЛЯЦІЙНИХ СКАРГ В ЦИВІЛЬНИХ СПРАВАХ</t>
  </si>
  <si>
    <t>2016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</si>
  <si>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</si>
  <si>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</si>
  <si>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</si>
  <si>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</si>
  <si>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</si>
  <si>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</si>
  <si>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</si>
  <si>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</si>
  <si>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Апеляційний суд Дніпропетровської області</t>
  </si>
  <si>
    <t>Терміни подання</t>
  </si>
  <si>
    <t>на 15-й день після звітного періоду</t>
  </si>
  <si>
    <t>не пізніше 40-го дня після звітного періоду</t>
  </si>
  <si>
    <t>49000 м.Дніпро вул Харківська, 13</t>
  </si>
  <si>
    <t>Форма № 22-Ц</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</si>
  <si>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</si>
  <si>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</si>
  <si>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</si>
  <si>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Держкомстатом України</t>
  </si>
</sst>
</file>

<file path=xl/styles.xml><?xml version="1.0" encoding="utf-8"?>
<styleSheet xmlns="http://schemas.openxmlformats.org/spreadsheetml/2006/main">
  <fonts count="32">
    <font>
      <sz val="10"/>
      <name val="Arial"/>
    </font>
    <font>
      <sz val="10"/>
      <name val="Arial Cyr"/>
      <charset val="204"/>
    </font>
    <font>
      <b/>
      <sz val="10"/>
      <name val="Times New Roman"/>
    </font>
    <font>
      <b/>
      <sz val="10"/>
      <name val="Times New Roman"/>
      <charset val="204"/>
    </font>
    <font>
      <sz val="10"/>
      <name val="Times New Roman"/>
    </font>
    <font>
      <sz val="10"/>
      <name val="Arial Cyr"/>
      <charset val="204"/>
    </font>
    <font>
      <sz val="9"/>
      <name val="Times New Roman"/>
    </font>
    <font>
      <b/>
      <sz val="9"/>
      <name val="Times New Roman"/>
    </font>
    <font>
      <sz val="10"/>
      <name val="Times New Roman"/>
      <charset val="204"/>
    </font>
    <font>
      <i/>
      <sz val="10"/>
      <name val="Times New Roman"/>
      <charset val="204"/>
    </font>
    <font>
      <sz val="9"/>
      <name val="Times New Roman"/>
      <charset val="204"/>
    </font>
    <font>
      <b/>
      <sz val="10"/>
      <name val="Arial Cyr"/>
      <charset val="204"/>
    </font>
    <font>
      <sz val="9"/>
      <name val="Arial Cyr"/>
      <charset val="204"/>
    </font>
    <font>
      <sz val="10"/>
      <color indexed="9"/>
      <name val="Arial Cyr"/>
      <charset val="204"/>
    </font>
    <font>
      <b/>
      <sz val="8"/>
      <name val="Times New Roman"/>
      <charset val="204"/>
    </font>
    <font>
      <sz val="8"/>
      <name val="Times New Roman"/>
    </font>
    <font>
      <i/>
      <sz val="9"/>
      <name val="Times New Roman"/>
      <charset val="204"/>
    </font>
    <font>
      <b/>
      <sz val="8"/>
      <name val="Times New Roman"/>
    </font>
    <font>
      <b/>
      <sz val="9"/>
      <name val="Times New Roman"/>
      <charset val="204"/>
    </font>
    <font>
      <i/>
      <sz val="10"/>
      <name val="Times New Roman"/>
    </font>
    <font>
      <b/>
      <sz val="9"/>
      <color indexed="8"/>
      <name val="Times New Roman"/>
      <charset val="204"/>
    </font>
    <font>
      <b/>
      <sz val="11"/>
      <name val="Times New Roman"/>
      <charset val="204"/>
    </font>
    <font>
      <sz val="11"/>
      <name val="Times New Roman"/>
      <charset val="204"/>
    </font>
    <font>
      <i/>
      <sz val="11"/>
      <name val="Times New Roman"/>
      <charset val="204"/>
    </font>
    <font>
      <i/>
      <sz val="8"/>
      <name val="Times New Roman"/>
      <charset val="204"/>
    </font>
    <font>
      <sz val="10"/>
      <name val="Arial"/>
      <charset val="204"/>
    </font>
    <font>
      <sz val="8"/>
      <name val="Times New Roman"/>
      <charset val="204"/>
    </font>
    <font>
      <b/>
      <sz val="12"/>
      <name val="Times New Roman"/>
      <charset val="204"/>
    </font>
    <font>
      <sz val="10"/>
      <color indexed="9"/>
      <name val="Arial"/>
      <charset val="204"/>
    </font>
    <font>
      <sz val="8"/>
      <color indexed="9"/>
      <name val="Times New Roman"/>
      <charset val="204"/>
    </font>
    <font>
      <b/>
      <sz val="14"/>
      <name val="Times New Roman"/>
      <charset val="204"/>
    </font>
    <font>
      <sz val="14"/>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97">
    <xf numFmtId="0" fontId="1" fillId="0" borderId="0" xfId="0" applyFont="1"/>
    <xf numFmtId="0" fontId="3"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xf numFmtId="0" fontId="2" fillId="0" borderId="2"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9" fontId="7"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vertical="center" wrapText="1"/>
    </xf>
    <xf numFmtId="0" fontId="9"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wrapText="1"/>
    </xf>
    <xf numFmtId="0" fontId="2"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protection locked="0"/>
    </xf>
    <xf numFmtId="0" fontId="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10" xfId="0" applyNumberFormat="1" applyFont="1" applyFill="1" applyBorder="1" applyAlignment="1" applyProtection="1"/>
    <xf numFmtId="0" fontId="13" fillId="0" borderId="10" xfId="0" applyNumberFormat="1" applyFont="1" applyFill="1" applyBorder="1" applyAlignment="1" applyProtection="1">
      <alignment wrapText="1"/>
    </xf>
    <xf numFmtId="3" fontId="10" fillId="0" borderId="2" xfId="0" applyNumberFormat="1" applyFont="1" applyFill="1" applyBorder="1" applyAlignment="1" applyProtection="1">
      <alignment horizontal="right" vertical="center" wrapText="1"/>
    </xf>
    <xf numFmtId="0" fontId="14" fillId="0" borderId="2"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vertical="top" wrapText="1"/>
    </xf>
    <xf numFmtId="0" fontId="8" fillId="0" borderId="2" xfId="0" applyNumberFormat="1" applyFont="1" applyFill="1" applyBorder="1" applyAlignment="1" applyProtection="1">
      <alignment vertical="top" wrapText="1"/>
    </xf>
    <xf numFmtId="0" fontId="4"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vertical="center" wrapText="1"/>
    </xf>
    <xf numFmtId="0" fontId="12" fillId="0" borderId="3" xfId="0" applyNumberFormat="1" applyFont="1" applyFill="1" applyBorder="1" applyAlignment="1" applyProtection="1">
      <alignment horizontal="left" vertical="top"/>
      <protection locked="0"/>
    </xf>
    <xf numFmtId="0" fontId="12" fillId="0" borderId="0" xfId="0" applyNumberFormat="1" applyFont="1" applyFill="1" applyBorder="1" applyAlignment="1" applyProtection="1">
      <alignment horizontal="left" vertical="top"/>
      <protection locked="0"/>
    </xf>
    <xf numFmtId="0" fontId="5" fillId="0" borderId="0" xfId="0" applyNumberFormat="1" applyFont="1" applyFill="1" applyBorder="1" applyAlignment="1" applyProtection="1"/>
    <xf numFmtId="0" fontId="8" fillId="0" borderId="2" xfId="0" applyNumberFormat="1" applyFont="1" applyFill="1" applyBorder="1" applyAlignment="1" applyProtection="1">
      <alignment horizontal="center" wrapText="1"/>
    </xf>
    <xf numFmtId="0" fontId="8"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wrapText="1"/>
    </xf>
    <xf numFmtId="0" fontId="8" fillId="0" borderId="2" xfId="0" applyNumberFormat="1" applyFont="1" applyFill="1" applyBorder="1" applyAlignment="1" applyProtection="1">
      <alignment horizontal="left" vertical="center" wrapText="1"/>
    </xf>
    <xf numFmtId="0" fontId="5" fillId="0" borderId="10"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wrapText="1"/>
    </xf>
    <xf numFmtId="3" fontId="8" fillId="0" borderId="2" xfId="0" applyNumberFormat="1" applyFont="1" applyFill="1" applyBorder="1" applyAlignment="1" applyProtection="1">
      <alignment horizontal="right" vertical="center"/>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3" fillId="0" borderId="2" xfId="0" applyNumberFormat="1" applyFont="1" applyFill="1" applyBorder="1" applyAlignment="1" applyProtection="1">
      <alignment horizontal="center" vertical="top" wrapText="1"/>
    </xf>
    <xf numFmtId="0" fontId="3" fillId="0" borderId="1" xfId="0" applyNumberFormat="1" applyFont="1" applyFill="1" applyBorder="1" applyAlignment="1" applyProtection="1"/>
    <xf numFmtId="3" fontId="8" fillId="0" borderId="2" xfId="0" applyNumberFormat="1" applyFont="1" applyFill="1" applyBorder="1" applyAlignment="1" applyProtection="1">
      <alignment horizontal="right" vertical="center" wrapText="1"/>
    </xf>
    <xf numFmtId="0" fontId="5" fillId="0" borderId="1" xfId="0" applyNumberFormat="1" applyFont="1" applyFill="1" applyBorder="1" applyAlignment="1" applyProtection="1">
      <alignment vertical="center"/>
    </xf>
    <xf numFmtId="0" fontId="18"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xf>
    <xf numFmtId="0" fontId="8" fillId="0" borderId="3" xfId="0"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1" fillId="0" borderId="1" xfId="0" applyNumberFormat="1" applyFont="1" applyFill="1" applyBorder="1" applyAlignment="1" applyProtection="1">
      <alignment vertical="center" wrapText="1"/>
    </xf>
    <xf numFmtId="0" fontId="24" fillId="0" borderId="3" xfId="0" applyNumberFormat="1" applyFont="1" applyFill="1" applyBorder="1" applyAlignment="1" applyProtection="1">
      <alignment horizontal="center" vertical="top"/>
    </xf>
    <xf numFmtId="0" fontId="22" fillId="0" borderId="0"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vertical="center"/>
    </xf>
    <xf numFmtId="49" fontId="22" fillId="0" borderId="1" xfId="0" applyNumberFormat="1" applyFont="1" applyFill="1" applyBorder="1" applyAlignment="1" applyProtection="1">
      <alignment horizontal="left" vertical="center"/>
    </xf>
    <xf numFmtId="49" fontId="22" fillId="0" borderId="9" xfId="0" applyNumberFormat="1" applyFont="1" applyFill="1" applyBorder="1" applyAlignment="1" applyProtection="1">
      <alignment horizontal="left" vertical="center"/>
    </xf>
    <xf numFmtId="49" fontId="22" fillId="0" borderId="9" xfId="0" applyNumberFormat="1" applyFont="1" applyFill="1" applyBorder="1" applyAlignment="1" applyProtection="1">
      <alignment vertical="center"/>
    </xf>
    <xf numFmtId="0" fontId="21" fillId="0" borderId="1" xfId="0" applyNumberFormat="1" applyFont="1" applyFill="1" applyBorder="1" applyAlignment="1" applyProtection="1">
      <alignment horizontal="center" vertical="center"/>
    </xf>
    <xf numFmtId="0" fontId="22" fillId="0" borderId="1" xfId="0" applyNumberFormat="1" applyFont="1" applyFill="1" applyBorder="1" applyAlignment="1" applyProtection="1">
      <alignment vertical="center"/>
    </xf>
    <xf numFmtId="0" fontId="13" fillId="0" borderId="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protection locked="0"/>
    </xf>
    <xf numFmtId="0" fontId="25"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horizontal="left" vertical="center"/>
      <protection locked="0"/>
    </xf>
    <xf numFmtId="2" fontId="2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17"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right" vertical="center"/>
    </xf>
    <xf numFmtId="3" fontId="5" fillId="0" borderId="2" xfId="0" applyNumberFormat="1" applyFont="1" applyFill="1" applyBorder="1" applyAlignment="1" applyProtection="1">
      <alignment horizontal="right" wrapText="1"/>
    </xf>
    <xf numFmtId="3" fontId="8" fillId="0" borderId="2" xfId="0" applyNumberFormat="1" applyFont="1" applyFill="1" applyBorder="1" applyAlignment="1" applyProtection="1">
      <alignment horizontal="right" vertical="center" wrapText="1"/>
      <protection locked="0"/>
    </xf>
    <xf numFmtId="0" fontId="8" fillId="0" borderId="10" xfId="0" applyNumberFormat="1" applyFont="1" applyFill="1" applyBorder="1" applyAlignment="1" applyProtection="1"/>
    <xf numFmtId="0" fontId="13" fillId="0" borderId="0" xfId="0" applyNumberFormat="1" applyFont="1" applyFill="1" applyBorder="1" applyAlignment="1" applyProtection="1"/>
    <xf numFmtId="0" fontId="4"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xf>
    <xf numFmtId="0" fontId="4" fillId="0" borderId="2"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left"/>
    </xf>
    <xf numFmtId="3" fontId="4" fillId="0" borderId="2" xfId="0" applyNumberFormat="1" applyFont="1" applyFill="1" applyBorder="1" applyAlignment="1" applyProtection="1">
      <alignment horizontal="right"/>
    </xf>
    <xf numFmtId="0" fontId="2" fillId="0" borderId="0" xfId="0" applyNumberFormat="1" applyFont="1" applyFill="1" applyBorder="1" applyAlignment="1" applyProtection="1">
      <alignment horizontal="center" vertical="center"/>
    </xf>
    <xf numFmtId="0" fontId="28" fillId="0" borderId="10"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1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horizontal="center" vertical="center"/>
    </xf>
    <xf numFmtId="0" fontId="30"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vertical="center" wrapText="1"/>
    </xf>
    <xf numFmtId="0" fontId="8" fillId="0" borderId="3" xfId="0" applyNumberFormat="1" applyFont="1" applyFill="1" applyBorder="1" applyAlignment="1" applyProtection="1">
      <alignment vertical="center" wrapText="1"/>
    </xf>
    <xf numFmtId="0" fontId="5" fillId="0" borderId="1" xfId="0" applyNumberFormat="1" applyFont="1" applyFill="1" applyBorder="1" applyAlignment="1" applyProtection="1"/>
    <xf numFmtId="0" fontId="10" fillId="0" borderId="0" xfId="0" applyNumberFormat="1" applyFont="1" applyFill="1" applyBorder="1" applyAlignment="1" applyProtection="1">
      <alignment vertical="center" wrapText="1"/>
    </xf>
    <xf numFmtId="0" fontId="10" fillId="0" borderId="1"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11"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12" fillId="0" borderId="2" xfId="0" applyNumberFormat="1" applyFont="1" applyFill="1" applyBorder="1" applyAlignment="1" applyProtection="1">
      <alignment horizontal="center" vertical="top" wrapText="1"/>
    </xf>
    <xf numFmtId="0" fontId="11" fillId="0" borderId="8" xfId="0" applyNumberFormat="1" applyFont="1" applyFill="1" applyBorder="1" applyAlignment="1" applyProtection="1">
      <alignment horizontal="center" vertical="top" wrapText="1"/>
    </xf>
    <xf numFmtId="0" fontId="4"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top" wrapText="1"/>
    </xf>
    <xf numFmtId="0" fontId="12" fillId="0" borderId="8"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wrapText="1"/>
    </xf>
    <xf numFmtId="0" fontId="15" fillId="0" borderId="4"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top"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4" fillId="0" borderId="6"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top" wrapText="1"/>
    </xf>
    <xf numFmtId="0" fontId="17" fillId="0" borderId="7"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14" fillId="0" borderId="4"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16" fillId="0" borderId="4" xfId="0" applyNumberFormat="1" applyFont="1" applyFill="1" applyBorder="1" applyAlignment="1" applyProtection="1">
      <alignment vertical="center" wrapText="1"/>
    </xf>
    <xf numFmtId="0" fontId="16" fillId="0" borderId="5" xfId="0" applyNumberFormat="1" applyFont="1" applyFill="1" applyBorder="1" applyAlignment="1" applyProtection="1">
      <alignment vertical="center" wrapText="1"/>
    </xf>
    <xf numFmtId="0" fontId="6" fillId="0" borderId="6"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vertical="center" wrapText="1"/>
    </xf>
    <xf numFmtId="0" fontId="17" fillId="0" borderId="5"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5" fillId="0" borderId="4"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top" wrapText="1"/>
    </xf>
    <xf numFmtId="0" fontId="3" fillId="0" borderId="7" xfId="0" applyNumberFormat="1" applyFont="1" applyFill="1" applyBorder="1" applyAlignment="1" applyProtection="1">
      <alignment horizontal="center" vertical="top" wrapText="1"/>
    </xf>
    <xf numFmtId="0" fontId="3" fillId="0" borderId="8" xfId="0" applyNumberFormat="1" applyFont="1" applyFill="1" applyBorder="1" applyAlignment="1" applyProtection="1">
      <alignment horizontal="center" vertical="top" wrapText="1"/>
    </xf>
    <xf numFmtId="0" fontId="8"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top" wrapText="1"/>
    </xf>
    <xf numFmtId="0" fontId="18" fillId="0" borderId="7" xfId="0" applyNumberFormat="1" applyFont="1" applyFill="1" applyBorder="1" applyAlignment="1" applyProtection="1">
      <alignment horizontal="center" vertical="top" wrapText="1"/>
    </xf>
    <xf numFmtId="0" fontId="18" fillId="0" borderId="8" xfId="0" applyNumberFormat="1" applyFont="1" applyFill="1" applyBorder="1" applyAlignment="1" applyProtection="1">
      <alignment horizontal="center" vertical="top" wrapText="1"/>
    </xf>
    <xf numFmtId="0" fontId="8" fillId="0" borderId="4"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vertical="top" wrapText="1"/>
    </xf>
    <xf numFmtId="0" fontId="3" fillId="0" borderId="9" xfId="0" applyNumberFormat="1" applyFont="1" applyFill="1" applyBorder="1" applyAlignment="1" applyProtection="1">
      <alignment vertical="top" wrapText="1"/>
    </xf>
    <xf numFmtId="0" fontId="3" fillId="0" borderId="5" xfId="0" applyNumberFormat="1" applyFont="1" applyFill="1" applyBorder="1" applyAlignment="1" applyProtection="1">
      <alignment vertical="top" wrapText="1"/>
    </xf>
    <xf numFmtId="0" fontId="8" fillId="0" borderId="6" xfId="0" applyNumberFormat="1" applyFont="1" applyFill="1" applyBorder="1" applyAlignment="1" applyProtection="1">
      <alignment horizontal="center" vertical="top" wrapText="1"/>
    </xf>
    <xf numFmtId="0" fontId="8" fillId="0" borderId="7" xfId="0" applyNumberFormat="1" applyFont="1" applyFill="1" applyBorder="1" applyAlignment="1" applyProtection="1">
      <alignment horizontal="center" vertical="top" wrapText="1"/>
    </xf>
    <xf numFmtId="0" fontId="8" fillId="0" borderId="8"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left" vertical="top" wrapText="1"/>
    </xf>
    <xf numFmtId="0" fontId="3" fillId="0" borderId="9" xfId="0" applyNumberFormat="1" applyFont="1" applyFill="1" applyBorder="1" applyAlignment="1" applyProtection="1">
      <alignment horizontal="left" vertical="top" wrapText="1"/>
    </xf>
    <xf numFmtId="0" fontId="3" fillId="0" borderId="5" xfId="0" applyNumberFormat="1" applyFont="1" applyFill="1" applyBorder="1" applyAlignment="1" applyProtection="1">
      <alignment horizontal="left" vertical="top" wrapText="1"/>
    </xf>
    <xf numFmtId="0" fontId="8" fillId="0" borderId="4" xfId="0" applyNumberFormat="1" applyFont="1" applyFill="1" applyBorder="1" applyAlignment="1" applyProtection="1">
      <alignment vertical="top" wrapText="1"/>
    </xf>
    <xf numFmtId="0" fontId="8" fillId="0" borderId="5" xfId="0" applyNumberFormat="1" applyFont="1" applyFill="1" applyBorder="1" applyAlignment="1" applyProtection="1">
      <alignment vertical="top" wrapText="1"/>
    </xf>
    <xf numFmtId="0" fontId="3" fillId="0" borderId="4"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top" wrapText="1"/>
    </xf>
    <xf numFmtId="0" fontId="18" fillId="0" borderId="4" xfId="0" applyNumberFormat="1" applyFont="1" applyFill="1" applyBorder="1" applyAlignment="1" applyProtection="1">
      <alignment horizontal="left" vertical="center"/>
    </xf>
    <xf numFmtId="0" fontId="18" fillId="0" borderId="9" xfId="0" applyNumberFormat="1" applyFont="1" applyFill="1" applyBorder="1" applyAlignment="1" applyProtection="1">
      <alignment horizontal="left" vertical="center"/>
    </xf>
    <xf numFmtId="0" fontId="18" fillId="0" borderId="5" xfId="0" applyNumberFormat="1" applyFont="1" applyFill="1" applyBorder="1" applyAlignment="1" applyProtection="1">
      <alignment horizontal="left" vertical="center"/>
    </xf>
    <xf numFmtId="0" fontId="20" fillId="0" borderId="4" xfId="0" applyNumberFormat="1" applyFont="1" applyFill="1" applyBorder="1" applyAlignment="1" applyProtection="1">
      <alignment horizontal="left" vertical="center" wrapText="1"/>
    </xf>
    <xf numFmtId="0" fontId="20" fillId="0" borderId="9" xfId="0" applyNumberFormat="1" applyFont="1" applyFill="1" applyBorder="1" applyAlignment="1" applyProtection="1">
      <alignment horizontal="left" vertical="center" wrapText="1"/>
    </xf>
    <xf numFmtId="0" fontId="20" fillId="0" borderId="5"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left" vertical="center" wrapText="1"/>
    </xf>
    <xf numFmtId="0" fontId="18" fillId="0" borderId="9" xfId="0" applyNumberFormat="1" applyFont="1" applyFill="1" applyBorder="1" applyAlignment="1" applyProtection="1">
      <alignment horizontal="left" vertical="center" wrapText="1"/>
    </xf>
    <xf numFmtId="0" fontId="18" fillId="0" borderId="5" xfId="0" applyNumberFormat="1" applyFont="1" applyFill="1" applyBorder="1" applyAlignment="1" applyProtection="1">
      <alignment horizontal="left" vertical="center" wrapText="1"/>
    </xf>
    <xf numFmtId="0" fontId="18" fillId="0" borderId="4"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vertical="center"/>
    </xf>
    <xf numFmtId="0" fontId="18" fillId="0" borderId="5"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0" fontId="10" fillId="0" borderId="4" xfId="0" applyNumberFormat="1" applyFont="1" applyFill="1" applyBorder="1" applyAlignment="1" applyProtection="1">
      <alignment horizontal="left" vertical="center"/>
    </xf>
    <xf numFmtId="0" fontId="10" fillId="0" borderId="9"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top"/>
    </xf>
    <xf numFmtId="0" fontId="4" fillId="0" borderId="5" xfId="0" applyNumberFormat="1" applyFont="1" applyFill="1" applyBorder="1" applyAlignment="1" applyProtection="1">
      <alignment horizontal="left" vertical="top"/>
    </xf>
    <xf numFmtId="0" fontId="3" fillId="0" borderId="4" xfId="0" applyNumberFormat="1" applyFont="1" applyFill="1" applyBorder="1" applyAlignment="1" applyProtection="1">
      <alignment horizontal="center" vertical="top"/>
    </xf>
    <xf numFmtId="0" fontId="3" fillId="0" borderId="5" xfId="0" applyNumberFormat="1" applyFont="1" applyFill="1" applyBorder="1" applyAlignment="1" applyProtection="1">
      <alignment horizontal="center" vertical="top"/>
    </xf>
    <xf numFmtId="0" fontId="8"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vertical="top" wrapText="1"/>
    </xf>
    <xf numFmtId="0" fontId="2" fillId="0" borderId="5" xfId="0" applyNumberFormat="1" applyFont="1" applyFill="1" applyBorder="1" applyAlignment="1" applyProtection="1">
      <alignment horizontal="center" vertical="top" wrapText="1"/>
    </xf>
    <xf numFmtId="0" fontId="10" fillId="0" borderId="4"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5"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center" vertical="center"/>
    </xf>
    <xf numFmtId="0" fontId="26" fillId="0" borderId="0"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9" fillId="0" borderId="1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13"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8" fillId="0" borderId="15" xfId="0" applyNumberFormat="1" applyFont="1" applyFill="1" applyBorder="1" applyAlignment="1" applyProtection="1">
      <alignment horizontal="left" vertical="center" wrapText="1"/>
    </xf>
    <xf numFmtId="0" fontId="8" fillId="0" borderId="12" xfId="0" applyNumberFormat="1" applyFont="1" applyFill="1" applyBorder="1" applyAlignment="1" applyProtection="1">
      <alignment horizontal="left" vertical="center"/>
    </xf>
    <xf numFmtId="0" fontId="8" fillId="0" borderId="1"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left" vertical="center"/>
    </xf>
    <xf numFmtId="0" fontId="8" fillId="0" borderId="5" xfId="0" applyNumberFormat="1" applyFont="1" applyFill="1" applyBorder="1" applyAlignment="1" applyProtection="1">
      <alignment horizontal="left" vertical="center"/>
    </xf>
    <xf numFmtId="0" fontId="8" fillId="0" borderId="4"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P77"/>
  <sheetViews>
    <sheetView workbookViewId="0">
      <selection sqref="A1:O1"/>
    </sheetView>
  </sheetViews>
  <sheetFormatPr defaultColWidth="16" defaultRowHeight="12.75"/>
  <cols>
    <col min="1" max="1" width="3.85546875" customWidth="1"/>
    <col min="2" max="2" width="37.28515625" customWidth="1"/>
    <col min="3" max="3" width="10.5703125" customWidth="1"/>
    <col min="4" max="5" width="13.140625" customWidth="1"/>
    <col min="6" max="6" width="11.140625" customWidth="1"/>
    <col min="7" max="7" width="14.28515625" customWidth="1"/>
    <col min="8" max="8" width="9.85546875" customWidth="1"/>
    <col min="9" max="9" width="11.7109375" customWidth="1"/>
    <col min="10" max="10" width="10.42578125" customWidth="1"/>
    <col min="11" max="11" width="13" customWidth="1"/>
    <col min="12" max="12" width="12.28515625" customWidth="1"/>
    <col min="13" max="13" width="10" customWidth="1"/>
    <col min="14" max="14" width="10.140625" customWidth="1"/>
    <col min="15" max="15" width="9.42578125" customWidth="1"/>
    <col min="16" max="255" width="15.140625" customWidth="1"/>
  </cols>
  <sheetData>
    <row r="1" spans="1:16" ht="21.2" customHeight="1">
      <c r="A1" s="105" t="s">
        <v>3</v>
      </c>
      <c r="B1" s="105"/>
      <c r="C1" s="105"/>
      <c r="D1" s="105"/>
      <c r="E1" s="105"/>
      <c r="F1" s="105"/>
      <c r="G1" s="105"/>
      <c r="H1" s="105"/>
      <c r="I1" s="105"/>
      <c r="J1" s="105"/>
      <c r="K1" s="105"/>
      <c r="L1" s="105"/>
      <c r="M1" s="105"/>
      <c r="N1" s="105"/>
      <c r="O1" s="105"/>
    </row>
    <row r="2" spans="1:16" ht="31.7" customHeight="1">
      <c r="A2" s="106" t="s">
        <v>4</v>
      </c>
      <c r="B2" s="106" t="s">
        <v>6</v>
      </c>
      <c r="C2" s="107" t="s">
        <v>20</v>
      </c>
      <c r="D2" s="107" t="s">
        <v>21</v>
      </c>
      <c r="E2" s="107" t="s">
        <v>22</v>
      </c>
      <c r="F2" s="109" t="s">
        <v>23</v>
      </c>
      <c r="G2" s="110"/>
      <c r="H2" s="111" t="s">
        <v>26</v>
      </c>
      <c r="I2" s="109" t="s">
        <v>27</v>
      </c>
      <c r="J2" s="114"/>
      <c r="K2" s="114"/>
      <c r="L2" s="110"/>
      <c r="M2" s="109" t="s">
        <v>32</v>
      </c>
      <c r="N2" s="115"/>
      <c r="O2" s="111" t="s">
        <v>35</v>
      </c>
      <c r="P2" s="15"/>
    </row>
    <row r="3" spans="1:16" ht="12.95" customHeight="1">
      <c r="A3" s="106"/>
      <c r="B3" s="106"/>
      <c r="C3" s="108"/>
      <c r="D3" s="107"/>
      <c r="E3" s="108"/>
      <c r="F3" s="107" t="s">
        <v>24</v>
      </c>
      <c r="G3" s="119" t="s">
        <v>25</v>
      </c>
      <c r="H3" s="112"/>
      <c r="I3" s="111" t="s">
        <v>24</v>
      </c>
      <c r="J3" s="122" t="s">
        <v>28</v>
      </c>
      <c r="K3" s="123"/>
      <c r="L3" s="115"/>
      <c r="M3" s="119" t="s">
        <v>33</v>
      </c>
      <c r="N3" s="119" t="s">
        <v>34</v>
      </c>
      <c r="O3" s="116"/>
      <c r="P3" s="15"/>
    </row>
    <row r="4" spans="1:16" ht="12.95" customHeight="1">
      <c r="A4" s="106"/>
      <c r="B4" s="106"/>
      <c r="C4" s="108"/>
      <c r="D4" s="107"/>
      <c r="E4" s="108"/>
      <c r="F4" s="107"/>
      <c r="G4" s="119"/>
      <c r="H4" s="112"/>
      <c r="I4" s="116"/>
      <c r="J4" s="119" t="s">
        <v>29</v>
      </c>
      <c r="K4" s="119" t="s">
        <v>30</v>
      </c>
      <c r="L4" s="124" t="s">
        <v>31</v>
      </c>
      <c r="M4" s="120"/>
      <c r="N4" s="120"/>
      <c r="O4" s="116"/>
      <c r="P4" s="15"/>
    </row>
    <row r="5" spans="1:16" ht="74.650000000000006" customHeight="1">
      <c r="A5" s="106"/>
      <c r="B5" s="106"/>
      <c r="C5" s="108"/>
      <c r="D5" s="107"/>
      <c r="E5" s="108"/>
      <c r="F5" s="118"/>
      <c r="G5" s="120"/>
      <c r="H5" s="113"/>
      <c r="I5" s="121"/>
      <c r="J5" s="120"/>
      <c r="K5" s="120"/>
      <c r="L5" s="125"/>
      <c r="M5" s="120"/>
      <c r="N5" s="120"/>
      <c r="O5" s="117"/>
      <c r="P5" s="15"/>
    </row>
    <row r="6" spans="1:16" ht="15.2" customHeight="1">
      <c r="A6" s="1" t="s">
        <v>5</v>
      </c>
      <c r="B6" s="1" t="s">
        <v>7</v>
      </c>
      <c r="C6" s="11">
        <v>1</v>
      </c>
      <c r="D6" s="13">
        <v>2</v>
      </c>
      <c r="E6" s="11">
        <v>3</v>
      </c>
      <c r="F6" s="11">
        <v>4</v>
      </c>
      <c r="G6" s="11">
        <v>5</v>
      </c>
      <c r="H6" s="11">
        <v>6</v>
      </c>
      <c r="I6" s="11">
        <v>7</v>
      </c>
      <c r="J6" s="11">
        <v>8</v>
      </c>
      <c r="K6" s="11">
        <v>9</v>
      </c>
      <c r="L6" s="11">
        <v>10</v>
      </c>
      <c r="M6" s="11">
        <v>11</v>
      </c>
      <c r="N6" s="11">
        <v>12</v>
      </c>
      <c r="O6" s="11">
        <v>13</v>
      </c>
      <c r="P6" s="15"/>
    </row>
    <row r="7" spans="1:16">
      <c r="A7" s="2">
        <v>1</v>
      </c>
      <c r="B7" s="4" t="s">
        <v>8</v>
      </c>
      <c r="C7" s="12">
        <v>1360</v>
      </c>
      <c r="D7" s="12">
        <v>6455</v>
      </c>
      <c r="E7" s="12">
        <v>133</v>
      </c>
      <c r="F7" s="12">
        <v>588</v>
      </c>
      <c r="G7" s="12">
        <v>13</v>
      </c>
      <c r="H7" s="12">
        <v>4184</v>
      </c>
      <c r="I7" s="12">
        <v>5376</v>
      </c>
      <c r="J7" s="12">
        <v>2548</v>
      </c>
      <c r="K7" s="12">
        <v>69</v>
      </c>
      <c r="L7" s="12">
        <v>58</v>
      </c>
      <c r="M7" s="12">
        <v>22</v>
      </c>
      <c r="N7" s="12">
        <v>3940</v>
      </c>
      <c r="O7" s="12">
        <v>1718</v>
      </c>
      <c r="P7" s="15"/>
    </row>
    <row r="8" spans="1:16" ht="20.45" customHeight="1">
      <c r="A8" s="2">
        <v>2</v>
      </c>
      <c r="B8" s="5" t="s">
        <v>9</v>
      </c>
      <c r="C8" s="12">
        <v>138</v>
      </c>
      <c r="D8" s="12">
        <v>616</v>
      </c>
      <c r="E8" s="12">
        <v>18</v>
      </c>
      <c r="F8" s="12">
        <v>96</v>
      </c>
      <c r="G8" s="12">
        <v>3</v>
      </c>
      <c r="H8" s="12">
        <v>339</v>
      </c>
      <c r="I8" s="12">
        <v>447</v>
      </c>
      <c r="J8" s="12">
        <v>266</v>
      </c>
      <c r="K8" s="12">
        <v>13</v>
      </c>
      <c r="L8" s="12">
        <v>7</v>
      </c>
      <c r="M8" s="12">
        <v>1</v>
      </c>
      <c r="N8" s="12">
        <v>329</v>
      </c>
      <c r="O8" s="12">
        <v>193</v>
      </c>
      <c r="P8" s="15"/>
    </row>
    <row r="9" spans="1:16" ht="28.7" customHeight="1">
      <c r="A9" s="2">
        <v>3</v>
      </c>
      <c r="B9" s="6" t="s">
        <v>10</v>
      </c>
      <c r="C9" s="17">
        <f t="shared" ref="C9:O9" si="0">SUM(C10:C14,C16)</f>
        <v>419</v>
      </c>
      <c r="D9" s="17">
        <f t="shared" si="0"/>
        <v>3552</v>
      </c>
      <c r="E9" s="17">
        <f t="shared" si="0"/>
        <v>282</v>
      </c>
      <c r="F9" s="17">
        <f t="shared" si="0"/>
        <v>621</v>
      </c>
      <c r="G9" s="17">
        <f t="shared" si="0"/>
        <v>15</v>
      </c>
      <c r="H9" s="17">
        <f t="shared" si="0"/>
        <v>2186</v>
      </c>
      <c r="I9" s="17">
        <f t="shared" si="0"/>
        <v>2529</v>
      </c>
      <c r="J9" s="17">
        <f t="shared" si="0"/>
        <v>1549</v>
      </c>
      <c r="K9" s="17">
        <f t="shared" si="0"/>
        <v>41</v>
      </c>
      <c r="L9" s="17">
        <f t="shared" si="0"/>
        <v>31</v>
      </c>
      <c r="M9" s="17">
        <f t="shared" si="0"/>
        <v>13</v>
      </c>
      <c r="N9" s="17">
        <f t="shared" si="0"/>
        <v>1881</v>
      </c>
      <c r="O9" s="17">
        <f t="shared" si="0"/>
        <v>539</v>
      </c>
      <c r="P9" s="15"/>
    </row>
    <row r="10" spans="1:16" ht="38.450000000000003" customHeight="1">
      <c r="A10" s="2">
        <v>4</v>
      </c>
      <c r="B10" s="7" t="s">
        <v>11</v>
      </c>
      <c r="C10" s="12"/>
      <c r="D10" s="12">
        <v>5</v>
      </c>
      <c r="E10" s="12"/>
      <c r="F10" s="12"/>
      <c r="G10" s="12"/>
      <c r="H10" s="12">
        <v>5</v>
      </c>
      <c r="I10" s="12">
        <v>5</v>
      </c>
      <c r="J10" s="12">
        <v>5</v>
      </c>
      <c r="K10" s="12"/>
      <c r="L10" s="12"/>
      <c r="M10" s="12"/>
      <c r="N10" s="12">
        <v>4</v>
      </c>
      <c r="O10" s="12"/>
      <c r="P10" s="15"/>
    </row>
    <row r="11" spans="1:16" ht="36.200000000000003" customHeight="1">
      <c r="A11" s="2">
        <v>5</v>
      </c>
      <c r="B11" s="7" t="s">
        <v>12</v>
      </c>
      <c r="C11" s="12">
        <v>48</v>
      </c>
      <c r="D11" s="12">
        <v>258</v>
      </c>
      <c r="E11" s="12">
        <v>8</v>
      </c>
      <c r="F11" s="12">
        <v>38</v>
      </c>
      <c r="G11" s="12"/>
      <c r="H11" s="12">
        <v>214</v>
      </c>
      <c r="I11" s="12">
        <v>251</v>
      </c>
      <c r="J11" s="12">
        <v>204</v>
      </c>
      <c r="K11" s="12">
        <v>1</v>
      </c>
      <c r="L11" s="12">
        <v>1</v>
      </c>
      <c r="M11" s="12">
        <v>1</v>
      </c>
      <c r="N11" s="12">
        <v>188</v>
      </c>
      <c r="O11" s="12">
        <v>9</v>
      </c>
      <c r="P11" s="15"/>
    </row>
    <row r="12" spans="1:16" ht="32.450000000000003" customHeight="1">
      <c r="A12" s="2">
        <v>6</v>
      </c>
      <c r="B12" s="7" t="s">
        <v>13</v>
      </c>
      <c r="C12" s="12">
        <v>5</v>
      </c>
      <c r="D12" s="12">
        <v>35</v>
      </c>
      <c r="E12" s="12"/>
      <c r="F12" s="12">
        <v>1</v>
      </c>
      <c r="G12" s="12"/>
      <c r="H12" s="12">
        <v>24</v>
      </c>
      <c r="I12" s="12">
        <v>30</v>
      </c>
      <c r="J12" s="12">
        <v>19</v>
      </c>
      <c r="K12" s="12"/>
      <c r="L12" s="12"/>
      <c r="M12" s="12"/>
      <c r="N12" s="12">
        <v>21</v>
      </c>
      <c r="O12" s="12">
        <v>9</v>
      </c>
      <c r="P12" s="15"/>
    </row>
    <row r="13" spans="1:16" ht="28.7" customHeight="1">
      <c r="A13" s="2">
        <v>7</v>
      </c>
      <c r="B13" s="7" t="s">
        <v>14</v>
      </c>
      <c r="C13" s="12">
        <v>10</v>
      </c>
      <c r="D13" s="12">
        <v>86</v>
      </c>
      <c r="E13" s="12">
        <v>2</v>
      </c>
      <c r="F13" s="12">
        <v>6</v>
      </c>
      <c r="G13" s="12"/>
      <c r="H13" s="12">
        <v>68</v>
      </c>
      <c r="I13" s="12">
        <v>76</v>
      </c>
      <c r="J13" s="12">
        <v>49</v>
      </c>
      <c r="K13" s="12">
        <v>1</v>
      </c>
      <c r="L13" s="12">
        <v>1</v>
      </c>
      <c r="M13" s="12"/>
      <c r="N13" s="12">
        <v>63</v>
      </c>
      <c r="O13" s="12">
        <v>12</v>
      </c>
      <c r="P13" s="15"/>
    </row>
    <row r="14" spans="1:16" ht="33.200000000000003" customHeight="1">
      <c r="A14" s="2">
        <v>8</v>
      </c>
      <c r="B14" s="7" t="s">
        <v>15</v>
      </c>
      <c r="C14" s="12">
        <v>27</v>
      </c>
      <c r="D14" s="12">
        <v>165</v>
      </c>
      <c r="E14" s="12">
        <v>1</v>
      </c>
      <c r="F14" s="12">
        <v>12</v>
      </c>
      <c r="G14" s="12"/>
      <c r="H14" s="12">
        <v>150</v>
      </c>
      <c r="I14" s="12">
        <v>165</v>
      </c>
      <c r="J14" s="12">
        <v>145</v>
      </c>
      <c r="K14" s="12">
        <v>1</v>
      </c>
      <c r="L14" s="12"/>
      <c r="M14" s="12">
        <v>2</v>
      </c>
      <c r="N14" s="12">
        <v>130</v>
      </c>
      <c r="O14" s="12">
        <v>14</v>
      </c>
      <c r="P14" s="15"/>
    </row>
    <row r="15" spans="1:16" ht="37.700000000000003" customHeight="1">
      <c r="A15" s="2">
        <v>9</v>
      </c>
      <c r="B15" s="8" t="s">
        <v>16</v>
      </c>
      <c r="C15" s="12"/>
      <c r="D15" s="12">
        <v>1</v>
      </c>
      <c r="E15" s="12"/>
      <c r="F15" s="12"/>
      <c r="G15" s="12"/>
      <c r="H15" s="12">
        <v>1</v>
      </c>
      <c r="I15" s="12">
        <v>1</v>
      </c>
      <c r="J15" s="12"/>
      <c r="K15" s="12"/>
      <c r="L15" s="12"/>
      <c r="M15" s="12"/>
      <c r="N15" s="12">
        <v>1</v>
      </c>
      <c r="O15" s="12"/>
      <c r="P15" s="15"/>
    </row>
    <row r="16" spans="1:16" ht="26.45" customHeight="1">
      <c r="A16" s="2">
        <v>10</v>
      </c>
      <c r="B16" s="7" t="s">
        <v>17</v>
      </c>
      <c r="C16" s="12">
        <v>329</v>
      </c>
      <c r="D16" s="12">
        <v>3003</v>
      </c>
      <c r="E16" s="12">
        <v>271</v>
      </c>
      <c r="F16" s="12">
        <v>564</v>
      </c>
      <c r="G16" s="12">
        <v>15</v>
      </c>
      <c r="H16" s="12">
        <v>1725</v>
      </c>
      <c r="I16" s="12">
        <v>2002</v>
      </c>
      <c r="J16" s="12">
        <v>1127</v>
      </c>
      <c r="K16" s="12">
        <v>38</v>
      </c>
      <c r="L16" s="12">
        <v>29</v>
      </c>
      <c r="M16" s="12">
        <v>10</v>
      </c>
      <c r="N16" s="12">
        <v>1475</v>
      </c>
      <c r="O16" s="12">
        <v>495</v>
      </c>
      <c r="P16" s="15"/>
    </row>
    <row r="17" spans="1:16" ht="37.700000000000003" customHeight="1">
      <c r="A17" s="2">
        <v>11</v>
      </c>
      <c r="B17" s="9" t="s">
        <v>18</v>
      </c>
      <c r="C17" s="12"/>
      <c r="D17" s="12">
        <v>16</v>
      </c>
      <c r="E17" s="12"/>
      <c r="F17" s="12">
        <v>2</v>
      </c>
      <c r="G17" s="12"/>
      <c r="H17" s="12">
        <v>13</v>
      </c>
      <c r="I17" s="12">
        <v>13</v>
      </c>
      <c r="J17" s="12">
        <v>5</v>
      </c>
      <c r="K17" s="12"/>
      <c r="L17" s="12"/>
      <c r="M17" s="12"/>
      <c r="N17" s="12">
        <v>11</v>
      </c>
      <c r="O17" s="12">
        <v>1</v>
      </c>
      <c r="P17" s="15"/>
    </row>
    <row r="18" spans="1:16" ht="18.2" customHeight="1">
      <c r="A18" s="2">
        <v>12</v>
      </c>
      <c r="B18" s="10" t="s">
        <v>19</v>
      </c>
      <c r="C18" s="17">
        <f t="shared" ref="C18:O18" si="1">SUM(C7,C9,C17)</f>
        <v>1779</v>
      </c>
      <c r="D18" s="17">
        <f t="shared" si="1"/>
        <v>10023</v>
      </c>
      <c r="E18" s="17">
        <f t="shared" si="1"/>
        <v>415</v>
      </c>
      <c r="F18" s="17">
        <f t="shared" si="1"/>
        <v>1211</v>
      </c>
      <c r="G18" s="17">
        <f t="shared" si="1"/>
        <v>28</v>
      </c>
      <c r="H18" s="17">
        <f t="shared" si="1"/>
        <v>6383</v>
      </c>
      <c r="I18" s="17">
        <f t="shared" si="1"/>
        <v>7918</v>
      </c>
      <c r="J18" s="17">
        <f t="shared" si="1"/>
        <v>4102</v>
      </c>
      <c r="K18" s="17">
        <f t="shared" si="1"/>
        <v>110</v>
      </c>
      <c r="L18" s="17">
        <f t="shared" si="1"/>
        <v>89</v>
      </c>
      <c r="M18" s="17">
        <f t="shared" si="1"/>
        <v>35</v>
      </c>
      <c r="N18" s="17">
        <f t="shared" si="1"/>
        <v>5832</v>
      </c>
      <c r="O18" s="17">
        <f t="shared" si="1"/>
        <v>2258</v>
      </c>
      <c r="P18" s="16"/>
    </row>
    <row r="19" spans="1:16">
      <c r="A19" s="3"/>
      <c r="B19" s="3"/>
      <c r="C19" s="3"/>
      <c r="D19" s="3"/>
      <c r="E19" s="3"/>
      <c r="F19" s="3"/>
      <c r="G19" s="3"/>
      <c r="H19" s="3"/>
      <c r="I19" s="3"/>
      <c r="J19" s="3"/>
      <c r="K19" s="3"/>
      <c r="L19" s="3"/>
      <c r="M19" s="3"/>
      <c r="N19" s="3"/>
      <c r="O19" s="3"/>
    </row>
    <row r="77" spans="4:4" ht="12.95" customHeight="1">
      <c r="D77" s="14"/>
    </row>
  </sheetData>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ageMargins left="0.74803149606299213" right="0.74803149606299213" top="0.98425196850393704" bottom="0.98425196850393704" header="0.51181102362204722" footer="0.51181102362204722"/>
  <pageSetup paperSize="9" scale="60" firstPageNumber="2" pageOrder="overThenDown" orientation="landscape" useFirstPageNumber="1" verticalDpi="300" r:id="rId1"/>
  <headerFooter alignWithMargins="0">
    <oddFooter>&amp;R&amp;P&amp;CФорма № 22-Ц_00774_4.2016, Підрозділ: Апеляційний суд Дніпропетровської області ( м. Дніпропетровськ), Початок періоду: 01.01.2016, Кінець періоду: 31.12.2016&amp;LE296735B</oddFooter>
  </headerFooter>
</worksheet>
</file>

<file path=xl/worksheets/sheet2.xml><?xml version="1.0" encoding="utf-8"?>
<worksheet xmlns="http://schemas.openxmlformats.org/spreadsheetml/2006/main" xmlns:r="http://schemas.openxmlformats.org/officeDocument/2006/relationships">
  <dimension ref="A1:AK155"/>
  <sheetViews>
    <sheetView topLeftCell="A82" zoomScale="70" zoomScaleNormal="70" workbookViewId="0">
      <selection sqref="A1:P1"/>
    </sheetView>
  </sheetViews>
  <sheetFormatPr defaultRowHeight="12.75"/>
  <cols>
    <col min="1" max="1" width="4.85546875" customWidth="1"/>
    <col min="2" max="2" width="5.42578125" customWidth="1"/>
    <col min="3" max="3" width="38.7109375" customWidth="1"/>
    <col min="4" max="4" width="15.28515625" customWidth="1"/>
    <col min="5" max="5" width="17.85546875" customWidth="1"/>
    <col min="6" max="6" width="14.42578125" customWidth="1"/>
    <col min="7" max="7" width="15" customWidth="1"/>
    <col min="8" max="8" width="11.85546875" customWidth="1"/>
    <col min="9" max="9" width="11.42578125" customWidth="1"/>
    <col min="10" max="10" width="13.28515625" customWidth="1"/>
    <col min="11" max="11" width="13.5703125" customWidth="1"/>
    <col min="12" max="12" width="11.140625" customWidth="1"/>
    <col min="13" max="13" width="15.28515625" customWidth="1"/>
    <col min="14" max="14" width="14.42578125" customWidth="1"/>
    <col min="15" max="15" width="13.7109375" customWidth="1"/>
    <col min="16" max="16" width="15.42578125" customWidth="1"/>
  </cols>
  <sheetData>
    <row r="1" spans="1:18" ht="30.2" customHeight="1">
      <c r="A1" s="137" t="s">
        <v>0</v>
      </c>
      <c r="B1" s="137"/>
      <c r="C1" s="138"/>
      <c r="D1" s="138"/>
      <c r="E1" s="138"/>
      <c r="F1" s="138"/>
      <c r="G1" s="138"/>
      <c r="H1" s="138"/>
      <c r="I1" s="138"/>
      <c r="J1" s="138"/>
      <c r="K1" s="138"/>
      <c r="L1" s="138"/>
      <c r="M1" s="138"/>
      <c r="N1" s="138"/>
      <c r="O1" s="138"/>
      <c r="P1" s="138"/>
    </row>
    <row r="2" spans="1:18" ht="45.4" customHeight="1">
      <c r="A2" s="139" t="s">
        <v>4</v>
      </c>
      <c r="B2" s="142" t="s">
        <v>1</v>
      </c>
      <c r="C2" s="143"/>
      <c r="D2" s="111" t="s">
        <v>121</v>
      </c>
      <c r="E2" s="126" t="s">
        <v>122</v>
      </c>
      <c r="F2" s="148" t="s">
        <v>123</v>
      </c>
      <c r="G2" s="149"/>
      <c r="H2" s="149"/>
      <c r="I2" s="149"/>
      <c r="J2" s="149"/>
      <c r="K2" s="149"/>
      <c r="L2" s="149"/>
      <c r="M2" s="149"/>
      <c r="N2" s="149"/>
      <c r="O2" s="150"/>
      <c r="P2" s="151" t="s">
        <v>134</v>
      </c>
      <c r="Q2" s="15"/>
    </row>
    <row r="3" spans="1:18" ht="19.7" customHeight="1">
      <c r="A3" s="140"/>
      <c r="B3" s="144"/>
      <c r="C3" s="145"/>
      <c r="D3" s="116"/>
      <c r="E3" s="127"/>
      <c r="F3" s="126" t="s">
        <v>24</v>
      </c>
      <c r="G3" s="183" t="s">
        <v>124</v>
      </c>
      <c r="H3" s="184"/>
      <c r="I3" s="184"/>
      <c r="J3" s="184"/>
      <c r="K3" s="184"/>
      <c r="L3" s="184"/>
      <c r="M3" s="184"/>
      <c r="N3" s="184"/>
      <c r="O3" s="185"/>
      <c r="P3" s="152"/>
      <c r="Q3" s="15"/>
    </row>
    <row r="4" spans="1:18" ht="45.4" customHeight="1">
      <c r="A4" s="140"/>
      <c r="B4" s="144"/>
      <c r="C4" s="145"/>
      <c r="D4" s="116"/>
      <c r="E4" s="127"/>
      <c r="F4" s="127"/>
      <c r="G4" s="151" t="s">
        <v>125</v>
      </c>
      <c r="H4" s="134" t="s">
        <v>126</v>
      </c>
      <c r="I4" s="135"/>
      <c r="J4" s="136"/>
      <c r="K4" s="134" t="s">
        <v>129</v>
      </c>
      <c r="L4" s="135"/>
      <c r="M4" s="135"/>
      <c r="N4" s="135"/>
      <c r="O4" s="136"/>
      <c r="P4" s="152"/>
      <c r="Q4" s="15"/>
    </row>
    <row r="5" spans="1:18" ht="31.7" customHeight="1">
      <c r="A5" s="140"/>
      <c r="B5" s="144"/>
      <c r="C5" s="145"/>
      <c r="D5" s="116"/>
      <c r="E5" s="127"/>
      <c r="F5" s="127"/>
      <c r="G5" s="152"/>
      <c r="H5" s="129" t="s">
        <v>24</v>
      </c>
      <c r="I5" s="186" t="s">
        <v>28</v>
      </c>
      <c r="J5" s="187"/>
      <c r="K5" s="129" t="s">
        <v>24</v>
      </c>
      <c r="L5" s="131" t="s">
        <v>28</v>
      </c>
      <c r="M5" s="132"/>
      <c r="N5" s="132"/>
      <c r="O5" s="133"/>
      <c r="P5" s="152"/>
      <c r="Q5" s="15"/>
    </row>
    <row r="6" spans="1:18" ht="128.25" customHeight="1">
      <c r="A6" s="141"/>
      <c r="B6" s="146"/>
      <c r="C6" s="147"/>
      <c r="D6" s="117"/>
      <c r="E6" s="128"/>
      <c r="F6" s="128"/>
      <c r="G6" s="153"/>
      <c r="H6" s="130"/>
      <c r="I6" s="20" t="s">
        <v>127</v>
      </c>
      <c r="J6" s="20" t="s">
        <v>128</v>
      </c>
      <c r="K6" s="130"/>
      <c r="L6" s="20" t="s">
        <v>130</v>
      </c>
      <c r="M6" s="20" t="s">
        <v>131</v>
      </c>
      <c r="N6" s="20" t="s">
        <v>132</v>
      </c>
      <c r="O6" s="20" t="s">
        <v>133</v>
      </c>
      <c r="P6" s="153"/>
      <c r="Q6" s="15"/>
    </row>
    <row r="7" spans="1:18" ht="53.65" customHeight="1">
      <c r="A7" s="18" t="s">
        <v>5</v>
      </c>
      <c r="B7" s="156" t="s">
        <v>7</v>
      </c>
      <c r="C7" s="157"/>
      <c r="D7" s="18">
        <v>1</v>
      </c>
      <c r="E7" s="18">
        <v>2</v>
      </c>
      <c r="F7" s="18">
        <v>3</v>
      </c>
      <c r="G7" s="18">
        <v>4</v>
      </c>
      <c r="H7" s="18">
        <v>5</v>
      </c>
      <c r="I7" s="18">
        <v>6</v>
      </c>
      <c r="J7" s="18">
        <v>7</v>
      </c>
      <c r="K7" s="18">
        <v>8</v>
      </c>
      <c r="L7" s="18">
        <v>9</v>
      </c>
      <c r="M7" s="18">
        <v>10</v>
      </c>
      <c r="N7" s="18">
        <v>11</v>
      </c>
      <c r="O7" s="18">
        <v>12</v>
      </c>
      <c r="P7" s="18">
        <v>13</v>
      </c>
      <c r="Q7" s="15"/>
    </row>
    <row r="8" spans="1:18" ht="53.65" customHeight="1">
      <c r="A8" s="2">
        <v>1</v>
      </c>
      <c r="B8" s="154" t="s">
        <v>36</v>
      </c>
      <c r="C8" s="155"/>
      <c r="D8" s="17">
        <f t="shared" ref="D8:D39" si="0">SUM(F8,E8,P8)</f>
        <v>5238</v>
      </c>
      <c r="E8" s="17">
        <f t="shared" ref="E8:P8" si="1">SUM(E9,E20,E26,E36,E46,E47,E50,E54,E55,E60,E64,E65,E66)</f>
        <v>2730</v>
      </c>
      <c r="F8" s="17">
        <f t="shared" si="1"/>
        <v>1898</v>
      </c>
      <c r="G8" s="17">
        <f t="shared" si="1"/>
        <v>1761</v>
      </c>
      <c r="H8" s="17">
        <f t="shared" si="1"/>
        <v>130</v>
      </c>
      <c r="I8" s="17">
        <f t="shared" si="1"/>
        <v>96</v>
      </c>
      <c r="J8" s="17">
        <f t="shared" si="1"/>
        <v>6</v>
      </c>
      <c r="K8" s="17">
        <f t="shared" si="1"/>
        <v>4</v>
      </c>
      <c r="L8" s="17">
        <f t="shared" si="1"/>
        <v>0</v>
      </c>
      <c r="M8" s="17">
        <f t="shared" si="1"/>
        <v>0</v>
      </c>
      <c r="N8" s="17">
        <f t="shared" si="1"/>
        <v>0</v>
      </c>
      <c r="O8" s="17">
        <f t="shared" si="1"/>
        <v>0</v>
      </c>
      <c r="P8" s="17">
        <f t="shared" si="1"/>
        <v>610</v>
      </c>
      <c r="Q8" s="15"/>
    </row>
    <row r="9" spans="1:18" ht="53.65" customHeight="1">
      <c r="A9" s="2">
        <v>2</v>
      </c>
      <c r="B9" s="154" t="s">
        <v>37</v>
      </c>
      <c r="C9" s="155"/>
      <c r="D9" s="17">
        <f t="shared" si="0"/>
        <v>253</v>
      </c>
      <c r="E9" s="12">
        <v>127</v>
      </c>
      <c r="F9" s="12">
        <v>115</v>
      </c>
      <c r="G9" s="12">
        <v>111</v>
      </c>
      <c r="H9" s="12">
        <v>4</v>
      </c>
      <c r="I9" s="12">
        <v>2</v>
      </c>
      <c r="J9" s="12">
        <v>1</v>
      </c>
      <c r="K9" s="12"/>
      <c r="L9" s="12"/>
      <c r="M9" s="12"/>
      <c r="N9" s="12"/>
      <c r="O9" s="12"/>
      <c r="P9" s="12">
        <v>11</v>
      </c>
      <c r="Q9" s="15"/>
      <c r="R9" s="29"/>
    </row>
    <row r="10" spans="1:18" ht="53.65" customHeight="1">
      <c r="A10" s="2">
        <v>3</v>
      </c>
      <c r="B10" s="139" t="s">
        <v>28</v>
      </c>
      <c r="C10" s="23" t="s">
        <v>75</v>
      </c>
      <c r="D10" s="17">
        <f t="shared" si="0"/>
        <v>4</v>
      </c>
      <c r="E10" s="12"/>
      <c r="F10" s="12">
        <v>4</v>
      </c>
      <c r="G10" s="12">
        <v>4</v>
      </c>
      <c r="H10" s="12"/>
      <c r="I10" s="12"/>
      <c r="J10" s="12"/>
      <c r="K10" s="12"/>
      <c r="L10" s="12"/>
      <c r="M10" s="12"/>
      <c r="N10" s="12"/>
      <c r="O10" s="12"/>
      <c r="P10" s="12"/>
      <c r="Q10" s="15"/>
      <c r="R10" s="29"/>
    </row>
    <row r="11" spans="1:18" ht="53.65" customHeight="1">
      <c r="A11" s="2">
        <v>4</v>
      </c>
      <c r="B11" s="140"/>
      <c r="C11" s="23" t="s">
        <v>76</v>
      </c>
      <c r="D11" s="17">
        <f t="shared" si="0"/>
        <v>0</v>
      </c>
      <c r="E11" s="12"/>
      <c r="F11" s="12"/>
      <c r="G11" s="12"/>
      <c r="H11" s="12"/>
      <c r="I11" s="12"/>
      <c r="J11" s="12"/>
      <c r="K11" s="12"/>
      <c r="L11" s="12"/>
      <c r="M11" s="12"/>
      <c r="N11" s="12"/>
      <c r="O11" s="12"/>
      <c r="P11" s="12"/>
      <c r="Q11" s="15"/>
      <c r="R11" s="29"/>
    </row>
    <row r="12" spans="1:18" ht="53.65" customHeight="1">
      <c r="A12" s="2">
        <v>5</v>
      </c>
      <c r="B12" s="141"/>
      <c r="C12" s="9" t="s">
        <v>77</v>
      </c>
      <c r="D12" s="17">
        <f t="shared" si="0"/>
        <v>184</v>
      </c>
      <c r="E12" s="12">
        <v>98</v>
      </c>
      <c r="F12" s="12">
        <v>78</v>
      </c>
      <c r="G12" s="12">
        <v>74</v>
      </c>
      <c r="H12" s="12">
        <v>4</v>
      </c>
      <c r="I12" s="12">
        <v>2</v>
      </c>
      <c r="J12" s="12">
        <v>1</v>
      </c>
      <c r="K12" s="12"/>
      <c r="L12" s="12"/>
      <c r="M12" s="12"/>
      <c r="N12" s="12"/>
      <c r="O12" s="12"/>
      <c r="P12" s="12">
        <v>8</v>
      </c>
      <c r="Q12" s="15"/>
      <c r="R12" s="29"/>
    </row>
    <row r="13" spans="1:18" ht="53.65" customHeight="1">
      <c r="A13" s="2">
        <v>6</v>
      </c>
      <c r="B13" s="158" t="s">
        <v>38</v>
      </c>
      <c r="C13" s="159"/>
      <c r="D13" s="17">
        <f t="shared" si="0"/>
        <v>9</v>
      </c>
      <c r="E13" s="12">
        <v>4</v>
      </c>
      <c r="F13" s="12">
        <v>4</v>
      </c>
      <c r="G13" s="12">
        <v>3</v>
      </c>
      <c r="H13" s="12">
        <v>1</v>
      </c>
      <c r="I13" s="12">
        <v>1</v>
      </c>
      <c r="J13" s="12"/>
      <c r="K13" s="12"/>
      <c r="L13" s="12"/>
      <c r="M13" s="12"/>
      <c r="N13" s="12"/>
      <c r="O13" s="12"/>
      <c r="P13" s="12">
        <v>1</v>
      </c>
      <c r="Q13" s="15"/>
      <c r="R13" s="29"/>
    </row>
    <row r="14" spans="1:18" ht="53.65" customHeight="1">
      <c r="A14" s="2">
        <v>7</v>
      </c>
      <c r="B14" s="158" t="s">
        <v>39</v>
      </c>
      <c r="C14" s="159"/>
      <c r="D14" s="17">
        <f t="shared" si="0"/>
        <v>1</v>
      </c>
      <c r="E14" s="12"/>
      <c r="F14" s="12">
        <v>1</v>
      </c>
      <c r="G14" s="12">
        <v>1</v>
      </c>
      <c r="H14" s="12"/>
      <c r="I14" s="12"/>
      <c r="J14" s="12"/>
      <c r="K14" s="12"/>
      <c r="L14" s="12"/>
      <c r="M14" s="12"/>
      <c r="N14" s="12"/>
      <c r="O14" s="12"/>
      <c r="P14" s="12"/>
      <c r="Q14" s="15"/>
      <c r="R14" s="29"/>
    </row>
    <row r="15" spans="1:18" ht="53.65" customHeight="1">
      <c r="A15" s="2">
        <v>8</v>
      </c>
      <c r="B15" s="160" t="s">
        <v>40</v>
      </c>
      <c r="C15" s="161"/>
      <c r="D15" s="17">
        <f t="shared" si="0"/>
        <v>10</v>
      </c>
      <c r="E15" s="12">
        <v>5</v>
      </c>
      <c r="F15" s="12">
        <v>4</v>
      </c>
      <c r="G15" s="12">
        <v>4</v>
      </c>
      <c r="H15" s="12"/>
      <c r="I15" s="12"/>
      <c r="J15" s="12"/>
      <c r="K15" s="12"/>
      <c r="L15" s="12"/>
      <c r="M15" s="12"/>
      <c r="N15" s="12"/>
      <c r="O15" s="12"/>
      <c r="P15" s="12">
        <v>1</v>
      </c>
      <c r="Q15" s="15"/>
    </row>
    <row r="16" spans="1:18" ht="53.65" customHeight="1">
      <c r="A16" s="2">
        <v>9</v>
      </c>
      <c r="B16" s="162" t="s">
        <v>41</v>
      </c>
      <c r="C16" s="7" t="s">
        <v>78</v>
      </c>
      <c r="D16" s="17">
        <f t="shared" si="0"/>
        <v>7</v>
      </c>
      <c r="E16" s="12">
        <v>4</v>
      </c>
      <c r="F16" s="12">
        <v>2</v>
      </c>
      <c r="G16" s="12">
        <v>2</v>
      </c>
      <c r="H16" s="12"/>
      <c r="I16" s="12"/>
      <c r="J16" s="12"/>
      <c r="K16" s="12"/>
      <c r="L16" s="12"/>
      <c r="M16" s="12"/>
      <c r="N16" s="12"/>
      <c r="O16" s="12"/>
      <c r="P16" s="12">
        <v>1</v>
      </c>
      <c r="Q16" s="15"/>
    </row>
    <row r="17" spans="1:17" ht="53.65" customHeight="1">
      <c r="A17" s="2">
        <v>10</v>
      </c>
      <c r="B17" s="163"/>
      <c r="C17" s="7" t="s">
        <v>79</v>
      </c>
      <c r="D17" s="17">
        <f t="shared" si="0"/>
        <v>2</v>
      </c>
      <c r="E17" s="12">
        <v>1</v>
      </c>
      <c r="F17" s="12">
        <v>1</v>
      </c>
      <c r="G17" s="12">
        <v>1</v>
      </c>
      <c r="H17" s="12"/>
      <c r="I17" s="12"/>
      <c r="J17" s="12"/>
      <c r="K17" s="12"/>
      <c r="L17" s="12"/>
      <c r="M17" s="12"/>
      <c r="N17" s="12"/>
      <c r="O17" s="12"/>
      <c r="P17" s="12"/>
      <c r="Q17" s="15"/>
    </row>
    <row r="18" spans="1:17" ht="53.65" customHeight="1">
      <c r="A18" s="2">
        <v>11</v>
      </c>
      <c r="B18" s="163"/>
      <c r="C18" s="7" t="s">
        <v>80</v>
      </c>
      <c r="D18" s="17">
        <f t="shared" si="0"/>
        <v>0</v>
      </c>
      <c r="E18" s="12"/>
      <c r="F18" s="12"/>
      <c r="G18" s="12"/>
      <c r="H18" s="12"/>
      <c r="I18" s="12"/>
      <c r="J18" s="12"/>
      <c r="K18" s="12"/>
      <c r="L18" s="12"/>
      <c r="M18" s="12"/>
      <c r="N18" s="12"/>
      <c r="O18" s="12"/>
      <c r="P18" s="12"/>
      <c r="Q18" s="15"/>
    </row>
    <row r="19" spans="1:17" ht="53.65" customHeight="1">
      <c r="A19" s="2">
        <v>12</v>
      </c>
      <c r="B19" s="164"/>
      <c r="C19" s="7" t="s">
        <v>81</v>
      </c>
      <c r="D19" s="17">
        <f t="shared" si="0"/>
        <v>0</v>
      </c>
      <c r="E19" s="12"/>
      <c r="F19" s="12"/>
      <c r="G19" s="12"/>
      <c r="H19" s="12"/>
      <c r="I19" s="12"/>
      <c r="J19" s="12"/>
      <c r="K19" s="12"/>
      <c r="L19" s="12"/>
      <c r="M19" s="12"/>
      <c r="N19" s="12"/>
      <c r="O19" s="12"/>
      <c r="P19" s="12"/>
      <c r="Q19" s="15"/>
    </row>
    <row r="20" spans="1:17" ht="53.65" customHeight="1">
      <c r="A20" s="2">
        <v>13</v>
      </c>
      <c r="B20" s="165" t="s">
        <v>42</v>
      </c>
      <c r="C20" s="166"/>
      <c r="D20" s="17">
        <f t="shared" si="0"/>
        <v>4</v>
      </c>
      <c r="E20" s="12">
        <v>2</v>
      </c>
      <c r="F20" s="12">
        <v>2</v>
      </c>
      <c r="G20" s="12">
        <v>2</v>
      </c>
      <c r="H20" s="12"/>
      <c r="I20" s="12"/>
      <c r="J20" s="12"/>
      <c r="K20" s="12"/>
      <c r="L20" s="12"/>
      <c r="M20" s="12"/>
      <c r="N20" s="12"/>
      <c r="O20" s="12"/>
      <c r="P20" s="12"/>
      <c r="Q20" s="15"/>
    </row>
    <row r="21" spans="1:17" ht="53.65" customHeight="1">
      <c r="A21" s="2">
        <v>14</v>
      </c>
      <c r="B21" s="162" t="s">
        <v>41</v>
      </c>
      <c r="C21" s="7" t="s">
        <v>82</v>
      </c>
      <c r="D21" s="17">
        <f t="shared" si="0"/>
        <v>2</v>
      </c>
      <c r="E21" s="12">
        <v>2</v>
      </c>
      <c r="F21" s="12"/>
      <c r="G21" s="12"/>
      <c r="H21" s="12"/>
      <c r="I21" s="12"/>
      <c r="J21" s="12"/>
      <c r="K21" s="12"/>
      <c r="L21" s="12"/>
      <c r="M21" s="12"/>
      <c r="N21" s="12"/>
      <c r="O21" s="12"/>
      <c r="P21" s="12"/>
      <c r="Q21" s="15"/>
    </row>
    <row r="22" spans="1:17" ht="53.65" customHeight="1">
      <c r="A22" s="2">
        <v>15</v>
      </c>
      <c r="B22" s="163"/>
      <c r="C22" s="7" t="s">
        <v>83</v>
      </c>
      <c r="D22" s="17">
        <f t="shared" si="0"/>
        <v>0</v>
      </c>
      <c r="E22" s="12"/>
      <c r="F22" s="12"/>
      <c r="G22" s="12"/>
      <c r="H22" s="12"/>
      <c r="I22" s="12"/>
      <c r="J22" s="12"/>
      <c r="K22" s="12"/>
      <c r="L22" s="12"/>
      <c r="M22" s="12"/>
      <c r="N22" s="12"/>
      <c r="O22" s="12"/>
      <c r="P22" s="12"/>
      <c r="Q22" s="15"/>
    </row>
    <row r="23" spans="1:17" ht="53.65" customHeight="1">
      <c r="A23" s="2">
        <v>16</v>
      </c>
      <c r="B23" s="163"/>
      <c r="C23" s="24" t="s">
        <v>84</v>
      </c>
      <c r="D23" s="17">
        <f t="shared" si="0"/>
        <v>1</v>
      </c>
      <c r="E23" s="12"/>
      <c r="F23" s="12">
        <v>1</v>
      </c>
      <c r="G23" s="12">
        <v>1</v>
      </c>
      <c r="H23" s="12"/>
      <c r="I23" s="12"/>
      <c r="J23" s="12"/>
      <c r="K23" s="12"/>
      <c r="L23" s="12"/>
      <c r="M23" s="12"/>
      <c r="N23" s="12"/>
      <c r="O23" s="12"/>
      <c r="P23" s="12"/>
      <c r="Q23" s="15"/>
    </row>
    <row r="24" spans="1:17" ht="53.65" customHeight="1">
      <c r="A24" s="2">
        <v>17</v>
      </c>
      <c r="B24" s="163"/>
      <c r="C24" s="24" t="s">
        <v>85</v>
      </c>
      <c r="D24" s="17">
        <f t="shared" si="0"/>
        <v>0</v>
      </c>
      <c r="E24" s="12"/>
      <c r="F24" s="12"/>
      <c r="G24" s="12"/>
      <c r="H24" s="12"/>
      <c r="I24" s="12"/>
      <c r="J24" s="12"/>
      <c r="K24" s="12"/>
      <c r="L24" s="12"/>
      <c r="M24" s="12"/>
      <c r="N24" s="12"/>
      <c r="O24" s="12"/>
      <c r="P24" s="12"/>
      <c r="Q24" s="15"/>
    </row>
    <row r="25" spans="1:17" ht="53.65" customHeight="1">
      <c r="A25" s="2">
        <v>18</v>
      </c>
      <c r="B25" s="164"/>
      <c r="C25" s="24" t="s">
        <v>86</v>
      </c>
      <c r="D25" s="17">
        <f t="shared" si="0"/>
        <v>0</v>
      </c>
      <c r="E25" s="12"/>
      <c r="F25" s="12"/>
      <c r="G25" s="12"/>
      <c r="H25" s="12"/>
      <c r="I25" s="12"/>
      <c r="J25" s="12"/>
      <c r="K25" s="12"/>
      <c r="L25" s="12"/>
      <c r="M25" s="12"/>
      <c r="N25" s="12"/>
      <c r="O25" s="12"/>
      <c r="P25" s="12"/>
      <c r="Q25" s="15"/>
    </row>
    <row r="26" spans="1:17" ht="53.65" customHeight="1">
      <c r="A26" s="2">
        <v>19</v>
      </c>
      <c r="B26" s="154" t="s">
        <v>43</v>
      </c>
      <c r="C26" s="155"/>
      <c r="D26" s="17">
        <f t="shared" si="0"/>
        <v>2572</v>
      </c>
      <c r="E26" s="12">
        <v>1248</v>
      </c>
      <c r="F26" s="12">
        <v>1020</v>
      </c>
      <c r="G26" s="12">
        <v>917</v>
      </c>
      <c r="H26" s="12">
        <v>101</v>
      </c>
      <c r="I26" s="12">
        <v>81</v>
      </c>
      <c r="J26" s="12">
        <v>3</v>
      </c>
      <c r="K26" s="12">
        <v>1</v>
      </c>
      <c r="L26" s="12"/>
      <c r="M26" s="12"/>
      <c r="N26" s="12"/>
      <c r="O26" s="12"/>
      <c r="P26" s="12">
        <v>304</v>
      </c>
      <c r="Q26" s="15"/>
    </row>
    <row r="27" spans="1:17" ht="53.65" customHeight="1">
      <c r="A27" s="2">
        <v>20</v>
      </c>
      <c r="B27" s="139" t="s">
        <v>41</v>
      </c>
      <c r="C27" s="25" t="s">
        <v>87</v>
      </c>
      <c r="D27" s="17">
        <f t="shared" si="0"/>
        <v>115</v>
      </c>
      <c r="E27" s="12">
        <v>53</v>
      </c>
      <c r="F27" s="12">
        <v>57</v>
      </c>
      <c r="G27" s="12">
        <v>55</v>
      </c>
      <c r="H27" s="12">
        <v>2</v>
      </c>
      <c r="I27" s="12"/>
      <c r="J27" s="12"/>
      <c r="K27" s="12"/>
      <c r="L27" s="12"/>
      <c r="M27" s="12"/>
      <c r="N27" s="12"/>
      <c r="O27" s="12"/>
      <c r="P27" s="12">
        <v>5</v>
      </c>
      <c r="Q27" s="15"/>
    </row>
    <row r="28" spans="1:17" ht="53.65" customHeight="1">
      <c r="A28" s="2">
        <v>21</v>
      </c>
      <c r="B28" s="140"/>
      <c r="C28" s="25" t="s">
        <v>88</v>
      </c>
      <c r="D28" s="17">
        <f t="shared" si="0"/>
        <v>31</v>
      </c>
      <c r="E28" s="12">
        <v>23</v>
      </c>
      <c r="F28" s="12">
        <v>7</v>
      </c>
      <c r="G28" s="12">
        <v>6</v>
      </c>
      <c r="H28" s="12">
        <v>1</v>
      </c>
      <c r="I28" s="12"/>
      <c r="J28" s="12"/>
      <c r="K28" s="12"/>
      <c r="L28" s="12"/>
      <c r="M28" s="12"/>
      <c r="N28" s="12"/>
      <c r="O28" s="12"/>
      <c r="P28" s="12">
        <v>1</v>
      </c>
      <c r="Q28" s="15"/>
    </row>
    <row r="29" spans="1:17" ht="53.65" customHeight="1">
      <c r="A29" s="2">
        <v>22</v>
      </c>
      <c r="B29" s="140"/>
      <c r="C29" s="25" t="s">
        <v>89</v>
      </c>
      <c r="D29" s="17">
        <f t="shared" si="0"/>
        <v>5</v>
      </c>
      <c r="E29" s="12">
        <v>3</v>
      </c>
      <c r="F29" s="12">
        <v>2</v>
      </c>
      <c r="G29" s="12">
        <v>2</v>
      </c>
      <c r="H29" s="12"/>
      <c r="I29" s="12"/>
      <c r="J29" s="12"/>
      <c r="K29" s="12"/>
      <c r="L29" s="12"/>
      <c r="M29" s="12"/>
      <c r="N29" s="12"/>
      <c r="O29" s="12"/>
      <c r="P29" s="12"/>
      <c r="Q29" s="15"/>
    </row>
    <row r="30" spans="1:17" ht="53.65" customHeight="1">
      <c r="A30" s="2">
        <v>23</v>
      </c>
      <c r="B30" s="140"/>
      <c r="C30" s="25" t="s">
        <v>90</v>
      </c>
      <c r="D30" s="17">
        <f t="shared" si="0"/>
        <v>83</v>
      </c>
      <c r="E30" s="12">
        <v>53</v>
      </c>
      <c r="F30" s="12">
        <v>27</v>
      </c>
      <c r="G30" s="12">
        <v>26</v>
      </c>
      <c r="H30" s="12">
        <v>1</v>
      </c>
      <c r="I30" s="12">
        <v>1</v>
      </c>
      <c r="J30" s="12"/>
      <c r="K30" s="12"/>
      <c r="L30" s="12"/>
      <c r="M30" s="12"/>
      <c r="N30" s="12"/>
      <c r="O30" s="12"/>
      <c r="P30" s="12">
        <v>3</v>
      </c>
      <c r="Q30" s="15"/>
    </row>
    <row r="31" spans="1:17" ht="53.65" customHeight="1">
      <c r="A31" s="2">
        <v>24</v>
      </c>
      <c r="B31" s="140"/>
      <c r="C31" s="25" t="s">
        <v>91</v>
      </c>
      <c r="D31" s="17">
        <f t="shared" si="0"/>
        <v>197</v>
      </c>
      <c r="E31" s="12">
        <v>111</v>
      </c>
      <c r="F31" s="12">
        <v>70</v>
      </c>
      <c r="G31" s="12">
        <v>69</v>
      </c>
      <c r="H31" s="12">
        <v>1</v>
      </c>
      <c r="I31" s="12"/>
      <c r="J31" s="12"/>
      <c r="K31" s="12"/>
      <c r="L31" s="12"/>
      <c r="M31" s="12"/>
      <c r="N31" s="12"/>
      <c r="O31" s="12"/>
      <c r="P31" s="12">
        <v>16</v>
      </c>
      <c r="Q31" s="15"/>
    </row>
    <row r="32" spans="1:17" ht="53.65" customHeight="1">
      <c r="A32" s="2">
        <v>25</v>
      </c>
      <c r="B32" s="140"/>
      <c r="C32" s="25" t="s">
        <v>92</v>
      </c>
      <c r="D32" s="17">
        <f t="shared" si="0"/>
        <v>309</v>
      </c>
      <c r="E32" s="12">
        <v>166</v>
      </c>
      <c r="F32" s="12">
        <v>44</v>
      </c>
      <c r="G32" s="12">
        <v>42</v>
      </c>
      <c r="H32" s="12">
        <v>2</v>
      </c>
      <c r="I32" s="12">
        <v>1</v>
      </c>
      <c r="J32" s="12"/>
      <c r="K32" s="12"/>
      <c r="L32" s="12"/>
      <c r="M32" s="12"/>
      <c r="N32" s="12"/>
      <c r="O32" s="12"/>
      <c r="P32" s="12">
        <v>99</v>
      </c>
      <c r="Q32" s="15"/>
    </row>
    <row r="33" spans="1:17" ht="67.900000000000006" customHeight="1">
      <c r="A33" s="2">
        <v>26</v>
      </c>
      <c r="B33" s="140"/>
      <c r="C33" s="7" t="s">
        <v>93</v>
      </c>
      <c r="D33" s="17">
        <f t="shared" si="0"/>
        <v>231</v>
      </c>
      <c r="E33" s="12">
        <v>117</v>
      </c>
      <c r="F33" s="12">
        <v>19</v>
      </c>
      <c r="G33" s="12">
        <v>17</v>
      </c>
      <c r="H33" s="12">
        <v>2</v>
      </c>
      <c r="I33" s="12">
        <v>1</v>
      </c>
      <c r="J33" s="12"/>
      <c r="K33" s="12"/>
      <c r="L33" s="12"/>
      <c r="M33" s="12"/>
      <c r="N33" s="12"/>
      <c r="O33" s="12"/>
      <c r="P33" s="12">
        <v>95</v>
      </c>
      <c r="Q33" s="15"/>
    </row>
    <row r="34" spans="1:17" ht="53.65" customHeight="1">
      <c r="A34" s="2">
        <v>27</v>
      </c>
      <c r="B34" s="140"/>
      <c r="C34" s="25" t="s">
        <v>94</v>
      </c>
      <c r="D34" s="17">
        <f t="shared" si="0"/>
        <v>1641</v>
      </c>
      <c r="E34" s="12">
        <v>723</v>
      </c>
      <c r="F34" s="12">
        <v>750</v>
      </c>
      <c r="G34" s="12">
        <v>660</v>
      </c>
      <c r="H34" s="12">
        <v>88</v>
      </c>
      <c r="I34" s="12">
        <v>76</v>
      </c>
      <c r="J34" s="12">
        <v>2</v>
      </c>
      <c r="K34" s="12">
        <v>1</v>
      </c>
      <c r="L34" s="12"/>
      <c r="M34" s="12"/>
      <c r="N34" s="12"/>
      <c r="O34" s="12"/>
      <c r="P34" s="12">
        <v>168</v>
      </c>
      <c r="Q34" s="15"/>
    </row>
    <row r="35" spans="1:17" ht="53.65" customHeight="1">
      <c r="A35" s="2">
        <v>28</v>
      </c>
      <c r="B35" s="141"/>
      <c r="C35" s="25" t="s">
        <v>95</v>
      </c>
      <c r="D35" s="17">
        <f t="shared" si="0"/>
        <v>3</v>
      </c>
      <c r="E35" s="12"/>
      <c r="F35" s="12">
        <v>2</v>
      </c>
      <c r="G35" s="12">
        <v>2</v>
      </c>
      <c r="H35" s="12"/>
      <c r="I35" s="12"/>
      <c r="J35" s="12"/>
      <c r="K35" s="12"/>
      <c r="L35" s="12"/>
      <c r="M35" s="12"/>
      <c r="N35" s="12"/>
      <c r="O35" s="12"/>
      <c r="P35" s="12">
        <v>1</v>
      </c>
      <c r="Q35" s="15"/>
    </row>
    <row r="36" spans="1:17" ht="53.65" customHeight="1">
      <c r="A36" s="2">
        <v>29</v>
      </c>
      <c r="B36" s="160" t="s">
        <v>44</v>
      </c>
      <c r="C36" s="161"/>
      <c r="D36" s="17">
        <f t="shared" si="0"/>
        <v>384</v>
      </c>
      <c r="E36" s="12">
        <v>195</v>
      </c>
      <c r="F36" s="12">
        <v>123</v>
      </c>
      <c r="G36" s="12">
        <v>118</v>
      </c>
      <c r="H36" s="12">
        <v>5</v>
      </c>
      <c r="I36" s="12">
        <v>5</v>
      </c>
      <c r="J36" s="12"/>
      <c r="K36" s="12"/>
      <c r="L36" s="12"/>
      <c r="M36" s="12"/>
      <c r="N36" s="12"/>
      <c r="O36" s="12"/>
      <c r="P36" s="12">
        <v>66</v>
      </c>
      <c r="Q36" s="15"/>
    </row>
    <row r="37" spans="1:17" ht="53.65" customHeight="1">
      <c r="A37" s="2">
        <v>30</v>
      </c>
      <c r="B37" s="165" t="s">
        <v>45</v>
      </c>
      <c r="C37" s="166"/>
      <c r="D37" s="17">
        <f t="shared" si="0"/>
        <v>380</v>
      </c>
      <c r="E37" s="12">
        <v>193</v>
      </c>
      <c r="F37" s="12">
        <v>122</v>
      </c>
      <c r="G37" s="12">
        <v>117</v>
      </c>
      <c r="H37" s="12">
        <v>5</v>
      </c>
      <c r="I37" s="12">
        <v>5</v>
      </c>
      <c r="J37" s="12"/>
      <c r="K37" s="12"/>
      <c r="L37" s="12"/>
      <c r="M37" s="12"/>
      <c r="N37" s="12"/>
      <c r="O37" s="12"/>
      <c r="P37" s="12">
        <v>65</v>
      </c>
      <c r="Q37" s="15"/>
    </row>
    <row r="38" spans="1:17" ht="53.65" customHeight="1">
      <c r="A38" s="2">
        <v>31</v>
      </c>
      <c r="B38" s="139" t="s">
        <v>41</v>
      </c>
      <c r="C38" s="25" t="s">
        <v>96</v>
      </c>
      <c r="D38" s="17">
        <f t="shared" si="0"/>
        <v>15</v>
      </c>
      <c r="E38" s="12">
        <v>6</v>
      </c>
      <c r="F38" s="12">
        <v>4</v>
      </c>
      <c r="G38" s="12">
        <v>2</v>
      </c>
      <c r="H38" s="12">
        <v>2</v>
      </c>
      <c r="I38" s="12">
        <v>2</v>
      </c>
      <c r="J38" s="12"/>
      <c r="K38" s="12"/>
      <c r="L38" s="12"/>
      <c r="M38" s="12"/>
      <c r="N38" s="12"/>
      <c r="O38" s="12"/>
      <c r="P38" s="12">
        <v>5</v>
      </c>
      <c r="Q38" s="15"/>
    </row>
    <row r="39" spans="1:17" ht="68.650000000000006" customHeight="1">
      <c r="A39" s="2">
        <v>32</v>
      </c>
      <c r="B39" s="140"/>
      <c r="C39" s="25" t="s">
        <v>97</v>
      </c>
      <c r="D39" s="17">
        <f t="shared" si="0"/>
        <v>29</v>
      </c>
      <c r="E39" s="12">
        <v>20</v>
      </c>
      <c r="F39" s="12">
        <v>4</v>
      </c>
      <c r="G39" s="12">
        <v>4</v>
      </c>
      <c r="H39" s="12"/>
      <c r="I39" s="12"/>
      <c r="J39" s="12"/>
      <c r="K39" s="12"/>
      <c r="L39" s="12"/>
      <c r="M39" s="12"/>
      <c r="N39" s="12"/>
      <c r="O39" s="12"/>
      <c r="P39" s="12">
        <v>5</v>
      </c>
      <c r="Q39" s="15"/>
    </row>
    <row r="40" spans="1:17" ht="51">
      <c r="A40" s="2">
        <v>33</v>
      </c>
      <c r="B40" s="140"/>
      <c r="C40" s="25" t="s">
        <v>98</v>
      </c>
      <c r="D40" s="17">
        <f t="shared" ref="D40:D71" si="2">SUM(F40,E40,P40)</f>
        <v>22</v>
      </c>
      <c r="E40" s="12">
        <v>5</v>
      </c>
      <c r="F40" s="12">
        <v>8</v>
      </c>
      <c r="G40" s="12">
        <v>8</v>
      </c>
      <c r="H40" s="12"/>
      <c r="I40" s="12"/>
      <c r="J40" s="12"/>
      <c r="K40" s="12"/>
      <c r="L40" s="12"/>
      <c r="M40" s="12"/>
      <c r="N40" s="12"/>
      <c r="O40" s="12"/>
      <c r="P40" s="12">
        <v>9</v>
      </c>
      <c r="Q40" s="15"/>
    </row>
    <row r="41" spans="1:17" ht="53.65" customHeight="1">
      <c r="A41" s="2">
        <v>34</v>
      </c>
      <c r="B41" s="140"/>
      <c r="C41" s="25" t="s">
        <v>99</v>
      </c>
      <c r="D41" s="17">
        <f t="shared" si="2"/>
        <v>153</v>
      </c>
      <c r="E41" s="12">
        <v>80</v>
      </c>
      <c r="F41" s="12">
        <v>49</v>
      </c>
      <c r="G41" s="12">
        <v>48</v>
      </c>
      <c r="H41" s="12">
        <v>1</v>
      </c>
      <c r="I41" s="12">
        <v>1</v>
      </c>
      <c r="J41" s="12"/>
      <c r="K41" s="12"/>
      <c r="L41" s="12"/>
      <c r="M41" s="12"/>
      <c r="N41" s="12"/>
      <c r="O41" s="12"/>
      <c r="P41" s="12">
        <v>24</v>
      </c>
      <c r="Q41" s="15"/>
    </row>
    <row r="42" spans="1:17" ht="53.65" customHeight="1">
      <c r="A42" s="2">
        <v>35</v>
      </c>
      <c r="B42" s="140"/>
      <c r="C42" s="25" t="s">
        <v>100</v>
      </c>
      <c r="D42" s="17">
        <f t="shared" si="2"/>
        <v>0</v>
      </c>
      <c r="E42" s="12"/>
      <c r="F42" s="12"/>
      <c r="G42" s="12"/>
      <c r="H42" s="12"/>
      <c r="I42" s="12"/>
      <c r="J42" s="12"/>
      <c r="K42" s="12"/>
      <c r="L42" s="12"/>
      <c r="M42" s="12"/>
      <c r="N42" s="12"/>
      <c r="O42" s="12"/>
      <c r="P42" s="12"/>
      <c r="Q42" s="15"/>
    </row>
    <row r="43" spans="1:17" ht="53.65" customHeight="1">
      <c r="A43" s="2">
        <v>36</v>
      </c>
      <c r="B43" s="141"/>
      <c r="C43" s="25" t="s">
        <v>101</v>
      </c>
      <c r="D43" s="17">
        <f t="shared" si="2"/>
        <v>0</v>
      </c>
      <c r="E43" s="12"/>
      <c r="F43" s="12"/>
      <c r="G43" s="12"/>
      <c r="H43" s="12"/>
      <c r="I43" s="12"/>
      <c r="J43" s="12"/>
      <c r="K43" s="12"/>
      <c r="L43" s="12"/>
      <c r="M43" s="12"/>
      <c r="N43" s="12"/>
      <c r="O43" s="12"/>
      <c r="P43" s="12"/>
      <c r="Q43" s="15"/>
    </row>
    <row r="44" spans="1:17" ht="25.5">
      <c r="A44" s="2">
        <v>37</v>
      </c>
      <c r="B44" s="2"/>
      <c r="C44" s="25" t="s">
        <v>102</v>
      </c>
      <c r="D44" s="17">
        <f t="shared" si="2"/>
        <v>0</v>
      </c>
      <c r="E44" s="12"/>
      <c r="F44" s="12"/>
      <c r="G44" s="12"/>
      <c r="H44" s="12"/>
      <c r="I44" s="12"/>
      <c r="J44" s="12"/>
      <c r="K44" s="12"/>
      <c r="L44" s="12"/>
      <c r="M44" s="12"/>
      <c r="N44" s="12"/>
      <c r="O44" s="12"/>
      <c r="P44" s="12"/>
      <c r="Q44" s="15"/>
    </row>
    <row r="45" spans="1:17" ht="51">
      <c r="A45" s="2">
        <v>38</v>
      </c>
      <c r="B45" s="2"/>
      <c r="C45" s="25" t="s">
        <v>103</v>
      </c>
      <c r="D45" s="17">
        <f t="shared" si="2"/>
        <v>0</v>
      </c>
      <c r="E45" s="12"/>
      <c r="F45" s="12"/>
      <c r="G45" s="12"/>
      <c r="H45" s="12"/>
      <c r="I45" s="12"/>
      <c r="J45" s="12"/>
      <c r="K45" s="12"/>
      <c r="L45" s="12"/>
      <c r="M45" s="12"/>
      <c r="N45" s="12"/>
      <c r="O45" s="12"/>
      <c r="P45" s="12"/>
      <c r="Q45" s="15"/>
    </row>
    <row r="46" spans="1:17" ht="53.65" customHeight="1">
      <c r="A46" s="2">
        <v>39</v>
      </c>
      <c r="B46" s="169" t="s">
        <v>46</v>
      </c>
      <c r="C46" s="170"/>
      <c r="D46" s="17">
        <f t="shared" si="2"/>
        <v>223</v>
      </c>
      <c r="E46" s="12">
        <v>112</v>
      </c>
      <c r="F46" s="12">
        <v>95</v>
      </c>
      <c r="G46" s="12">
        <v>91</v>
      </c>
      <c r="H46" s="12">
        <v>2</v>
      </c>
      <c r="I46" s="12"/>
      <c r="J46" s="12"/>
      <c r="K46" s="12">
        <v>2</v>
      </c>
      <c r="L46" s="12"/>
      <c r="M46" s="12"/>
      <c r="N46" s="12"/>
      <c r="O46" s="12"/>
      <c r="P46" s="12">
        <v>16</v>
      </c>
      <c r="Q46" s="15"/>
    </row>
    <row r="47" spans="1:17" ht="53.65" customHeight="1">
      <c r="A47" s="2">
        <v>40</v>
      </c>
      <c r="B47" s="167" t="s">
        <v>47</v>
      </c>
      <c r="C47" s="168"/>
      <c r="D47" s="17">
        <f t="shared" si="2"/>
        <v>38</v>
      </c>
      <c r="E47" s="12">
        <v>27</v>
      </c>
      <c r="F47" s="12">
        <v>10</v>
      </c>
      <c r="G47" s="12">
        <v>9</v>
      </c>
      <c r="H47" s="12">
        <v>1</v>
      </c>
      <c r="I47" s="12">
        <v>1</v>
      </c>
      <c r="J47" s="12"/>
      <c r="K47" s="12"/>
      <c r="L47" s="12"/>
      <c r="M47" s="12"/>
      <c r="N47" s="12"/>
      <c r="O47" s="12"/>
      <c r="P47" s="12">
        <v>1</v>
      </c>
      <c r="Q47" s="15"/>
    </row>
    <row r="48" spans="1:17" ht="53.65" customHeight="1">
      <c r="A48" s="2">
        <v>41</v>
      </c>
      <c r="B48" s="169" t="s">
        <v>48</v>
      </c>
      <c r="C48" s="170"/>
      <c r="D48" s="17">
        <f t="shared" si="2"/>
        <v>37</v>
      </c>
      <c r="E48" s="12">
        <v>27</v>
      </c>
      <c r="F48" s="12">
        <v>9</v>
      </c>
      <c r="G48" s="12">
        <v>8</v>
      </c>
      <c r="H48" s="12">
        <v>1</v>
      </c>
      <c r="I48" s="12">
        <v>1</v>
      </c>
      <c r="J48" s="12"/>
      <c r="K48" s="12"/>
      <c r="L48" s="12"/>
      <c r="M48" s="12"/>
      <c r="N48" s="12"/>
      <c r="O48" s="12"/>
      <c r="P48" s="12">
        <v>1</v>
      </c>
      <c r="Q48" s="15"/>
    </row>
    <row r="49" spans="1:17" ht="53.65" customHeight="1">
      <c r="A49" s="2">
        <v>42</v>
      </c>
      <c r="B49" s="171" t="s">
        <v>49</v>
      </c>
      <c r="C49" s="172"/>
      <c r="D49" s="17">
        <f t="shared" si="2"/>
        <v>6</v>
      </c>
      <c r="E49" s="12">
        <v>4</v>
      </c>
      <c r="F49" s="12">
        <v>2</v>
      </c>
      <c r="G49" s="12">
        <v>2</v>
      </c>
      <c r="H49" s="12"/>
      <c r="I49" s="12"/>
      <c r="J49" s="12"/>
      <c r="K49" s="12"/>
      <c r="L49" s="12"/>
      <c r="M49" s="12"/>
      <c r="N49" s="12"/>
      <c r="O49" s="12"/>
      <c r="P49" s="12"/>
      <c r="Q49" s="15"/>
    </row>
    <row r="50" spans="1:17" ht="53.65" customHeight="1">
      <c r="A50" s="2">
        <v>43</v>
      </c>
      <c r="B50" s="169" t="s">
        <v>50</v>
      </c>
      <c r="C50" s="170"/>
      <c r="D50" s="17">
        <f t="shared" si="2"/>
        <v>246</v>
      </c>
      <c r="E50" s="12">
        <v>153</v>
      </c>
      <c r="F50" s="12">
        <v>71</v>
      </c>
      <c r="G50" s="12">
        <v>70</v>
      </c>
      <c r="H50" s="12">
        <v>1</v>
      </c>
      <c r="I50" s="12"/>
      <c r="J50" s="12"/>
      <c r="K50" s="12"/>
      <c r="L50" s="12"/>
      <c r="M50" s="12"/>
      <c r="N50" s="12"/>
      <c r="O50" s="12"/>
      <c r="P50" s="12">
        <v>22</v>
      </c>
      <c r="Q50" s="15"/>
    </row>
    <row r="51" spans="1:17" ht="53.65" customHeight="1">
      <c r="A51" s="2">
        <v>44</v>
      </c>
      <c r="B51" s="173" t="s">
        <v>51</v>
      </c>
      <c r="C51" s="26" t="s">
        <v>104</v>
      </c>
      <c r="D51" s="17">
        <f t="shared" si="2"/>
        <v>45</v>
      </c>
      <c r="E51" s="12">
        <v>29</v>
      </c>
      <c r="F51" s="12">
        <v>10</v>
      </c>
      <c r="G51" s="12">
        <v>10</v>
      </c>
      <c r="H51" s="12"/>
      <c r="I51" s="12"/>
      <c r="J51" s="12"/>
      <c r="K51" s="12"/>
      <c r="L51" s="12"/>
      <c r="M51" s="12"/>
      <c r="N51" s="12"/>
      <c r="O51" s="12"/>
      <c r="P51" s="12">
        <v>6</v>
      </c>
      <c r="Q51" s="15"/>
    </row>
    <row r="52" spans="1:17" ht="53.65" customHeight="1">
      <c r="A52" s="2">
        <v>45</v>
      </c>
      <c r="B52" s="174"/>
      <c r="C52" s="26" t="s">
        <v>105</v>
      </c>
      <c r="D52" s="17">
        <f t="shared" si="2"/>
        <v>7</v>
      </c>
      <c r="E52" s="12">
        <v>4</v>
      </c>
      <c r="F52" s="12">
        <v>2</v>
      </c>
      <c r="G52" s="12">
        <v>2</v>
      </c>
      <c r="H52" s="12"/>
      <c r="I52" s="12"/>
      <c r="J52" s="12"/>
      <c r="K52" s="12"/>
      <c r="L52" s="12"/>
      <c r="M52" s="12"/>
      <c r="N52" s="12"/>
      <c r="O52" s="12"/>
      <c r="P52" s="12">
        <v>1</v>
      </c>
      <c r="Q52" s="15"/>
    </row>
    <row r="53" spans="1:17" ht="53.65" customHeight="1">
      <c r="A53" s="2">
        <v>46</v>
      </c>
      <c r="B53" s="175"/>
      <c r="C53" s="26" t="s">
        <v>106</v>
      </c>
      <c r="D53" s="17">
        <f t="shared" si="2"/>
        <v>71</v>
      </c>
      <c r="E53" s="12">
        <v>45</v>
      </c>
      <c r="F53" s="12">
        <v>19</v>
      </c>
      <c r="G53" s="12">
        <v>19</v>
      </c>
      <c r="H53" s="12"/>
      <c r="I53" s="12"/>
      <c r="J53" s="12"/>
      <c r="K53" s="12"/>
      <c r="L53" s="12"/>
      <c r="M53" s="12"/>
      <c r="N53" s="12"/>
      <c r="O53" s="12"/>
      <c r="P53" s="12">
        <v>7</v>
      </c>
      <c r="Q53" s="15"/>
    </row>
    <row r="54" spans="1:17" ht="53.65" customHeight="1">
      <c r="A54" s="2">
        <v>47</v>
      </c>
      <c r="B54" s="169" t="s">
        <v>52</v>
      </c>
      <c r="C54" s="170"/>
      <c r="D54" s="17">
        <f t="shared" si="2"/>
        <v>128</v>
      </c>
      <c r="E54" s="12">
        <v>77</v>
      </c>
      <c r="F54" s="12">
        <v>46</v>
      </c>
      <c r="G54" s="12">
        <v>45</v>
      </c>
      <c r="H54" s="12">
        <v>1</v>
      </c>
      <c r="I54" s="12">
        <v>1</v>
      </c>
      <c r="J54" s="12"/>
      <c r="K54" s="12"/>
      <c r="L54" s="12"/>
      <c r="M54" s="12"/>
      <c r="N54" s="12"/>
      <c r="O54" s="12"/>
      <c r="P54" s="12">
        <v>5</v>
      </c>
      <c r="Q54" s="15"/>
    </row>
    <row r="55" spans="1:17" ht="53.65" customHeight="1">
      <c r="A55" s="2">
        <v>48</v>
      </c>
      <c r="B55" s="169" t="s">
        <v>53</v>
      </c>
      <c r="C55" s="170"/>
      <c r="D55" s="17">
        <f t="shared" si="2"/>
        <v>552</v>
      </c>
      <c r="E55" s="12">
        <v>294</v>
      </c>
      <c r="F55" s="12">
        <v>148</v>
      </c>
      <c r="G55" s="12">
        <v>142</v>
      </c>
      <c r="H55" s="12">
        <v>5</v>
      </c>
      <c r="I55" s="12"/>
      <c r="J55" s="12">
        <v>2</v>
      </c>
      <c r="K55" s="12"/>
      <c r="L55" s="12"/>
      <c r="M55" s="12"/>
      <c r="N55" s="12"/>
      <c r="O55" s="12"/>
      <c r="P55" s="12">
        <v>110</v>
      </c>
      <c r="Q55" s="15"/>
    </row>
    <row r="56" spans="1:17" ht="53.65" customHeight="1">
      <c r="A56" s="2">
        <v>49</v>
      </c>
      <c r="B56" s="173" t="s">
        <v>54</v>
      </c>
      <c r="C56" s="26" t="s">
        <v>107</v>
      </c>
      <c r="D56" s="17">
        <f t="shared" si="2"/>
        <v>34</v>
      </c>
      <c r="E56" s="12">
        <v>16</v>
      </c>
      <c r="F56" s="12">
        <v>14</v>
      </c>
      <c r="G56" s="12">
        <v>12</v>
      </c>
      <c r="H56" s="12">
        <v>2</v>
      </c>
      <c r="I56" s="12"/>
      <c r="J56" s="12"/>
      <c r="K56" s="12"/>
      <c r="L56" s="12"/>
      <c r="M56" s="12"/>
      <c r="N56" s="12"/>
      <c r="O56" s="12"/>
      <c r="P56" s="12">
        <v>4</v>
      </c>
      <c r="Q56" s="15"/>
    </row>
    <row r="57" spans="1:17" ht="53.65" customHeight="1">
      <c r="A57" s="2">
        <v>50</v>
      </c>
      <c r="B57" s="174"/>
      <c r="C57" s="26" t="s">
        <v>108</v>
      </c>
      <c r="D57" s="17">
        <f t="shared" si="2"/>
        <v>256</v>
      </c>
      <c r="E57" s="12">
        <v>120</v>
      </c>
      <c r="F57" s="12">
        <v>52</v>
      </c>
      <c r="G57" s="12">
        <v>51</v>
      </c>
      <c r="H57" s="12">
        <v>1</v>
      </c>
      <c r="I57" s="12"/>
      <c r="J57" s="12">
        <v>1</v>
      </c>
      <c r="K57" s="12"/>
      <c r="L57" s="12"/>
      <c r="M57" s="12"/>
      <c r="N57" s="12"/>
      <c r="O57" s="12"/>
      <c r="P57" s="12">
        <v>84</v>
      </c>
      <c r="Q57" s="15"/>
    </row>
    <row r="58" spans="1:17" ht="53.65" customHeight="1">
      <c r="A58" s="2">
        <v>51</v>
      </c>
      <c r="B58" s="174"/>
      <c r="C58" s="26" t="s">
        <v>109</v>
      </c>
      <c r="D58" s="17">
        <f t="shared" si="2"/>
        <v>6</v>
      </c>
      <c r="E58" s="12">
        <v>5</v>
      </c>
      <c r="F58" s="12">
        <v>1</v>
      </c>
      <c r="G58" s="12"/>
      <c r="H58" s="12">
        <v>1</v>
      </c>
      <c r="I58" s="12"/>
      <c r="J58" s="12"/>
      <c r="K58" s="12"/>
      <c r="L58" s="12"/>
      <c r="M58" s="12"/>
      <c r="N58" s="12"/>
      <c r="O58" s="12"/>
      <c r="P58" s="12"/>
      <c r="Q58" s="15"/>
    </row>
    <row r="59" spans="1:17" ht="53.65" customHeight="1">
      <c r="A59" s="2">
        <v>52</v>
      </c>
      <c r="B59" s="175"/>
      <c r="C59" s="26" t="s">
        <v>110</v>
      </c>
      <c r="D59" s="17">
        <f t="shared" si="2"/>
        <v>36</v>
      </c>
      <c r="E59" s="12">
        <v>22</v>
      </c>
      <c r="F59" s="12">
        <v>13</v>
      </c>
      <c r="G59" s="12">
        <v>13</v>
      </c>
      <c r="H59" s="12"/>
      <c r="I59" s="12"/>
      <c r="J59" s="12"/>
      <c r="K59" s="12"/>
      <c r="L59" s="12"/>
      <c r="M59" s="12"/>
      <c r="N59" s="12"/>
      <c r="O59" s="12"/>
      <c r="P59" s="12">
        <v>1</v>
      </c>
      <c r="Q59" s="15"/>
    </row>
    <row r="60" spans="1:17" ht="53.65" customHeight="1">
      <c r="A60" s="2">
        <v>53</v>
      </c>
      <c r="B60" s="169" t="s">
        <v>55</v>
      </c>
      <c r="C60" s="170"/>
      <c r="D60" s="17">
        <f t="shared" si="2"/>
        <v>407</v>
      </c>
      <c r="E60" s="12">
        <v>238</v>
      </c>
      <c r="F60" s="12">
        <v>122</v>
      </c>
      <c r="G60" s="12">
        <v>117</v>
      </c>
      <c r="H60" s="12">
        <v>5</v>
      </c>
      <c r="I60" s="12">
        <v>3</v>
      </c>
      <c r="J60" s="12"/>
      <c r="K60" s="12"/>
      <c r="L60" s="12"/>
      <c r="M60" s="12"/>
      <c r="N60" s="12"/>
      <c r="O60" s="12"/>
      <c r="P60" s="12">
        <v>47</v>
      </c>
      <c r="Q60" s="15"/>
    </row>
    <row r="61" spans="1:17" ht="53.65" customHeight="1">
      <c r="A61" s="2">
        <v>54</v>
      </c>
      <c r="B61" s="173" t="s">
        <v>41</v>
      </c>
      <c r="C61" s="26" t="s">
        <v>111</v>
      </c>
      <c r="D61" s="17">
        <f t="shared" si="2"/>
        <v>114</v>
      </c>
      <c r="E61" s="12">
        <v>68</v>
      </c>
      <c r="F61" s="12">
        <v>34</v>
      </c>
      <c r="G61" s="12">
        <v>34</v>
      </c>
      <c r="H61" s="12"/>
      <c r="I61" s="12"/>
      <c r="J61" s="12"/>
      <c r="K61" s="12"/>
      <c r="L61" s="12"/>
      <c r="M61" s="12"/>
      <c r="N61" s="12"/>
      <c r="O61" s="12"/>
      <c r="P61" s="12">
        <v>12</v>
      </c>
      <c r="Q61" s="15"/>
    </row>
    <row r="62" spans="1:17" ht="53.65" customHeight="1">
      <c r="A62" s="2">
        <v>55</v>
      </c>
      <c r="B62" s="174"/>
      <c r="C62" s="26" t="s">
        <v>112</v>
      </c>
      <c r="D62" s="17">
        <f t="shared" si="2"/>
        <v>97</v>
      </c>
      <c r="E62" s="12">
        <v>50</v>
      </c>
      <c r="F62" s="12">
        <v>29</v>
      </c>
      <c r="G62" s="12">
        <v>28</v>
      </c>
      <c r="H62" s="12">
        <v>1</v>
      </c>
      <c r="I62" s="12">
        <v>1</v>
      </c>
      <c r="J62" s="12"/>
      <c r="K62" s="12"/>
      <c r="L62" s="12"/>
      <c r="M62" s="12"/>
      <c r="N62" s="12"/>
      <c r="O62" s="12"/>
      <c r="P62" s="12">
        <v>18</v>
      </c>
      <c r="Q62" s="15"/>
    </row>
    <row r="63" spans="1:17" ht="53.65" customHeight="1">
      <c r="A63" s="2">
        <v>56</v>
      </c>
      <c r="B63" s="175"/>
      <c r="C63" s="26" t="s">
        <v>113</v>
      </c>
      <c r="D63" s="17">
        <f t="shared" si="2"/>
        <v>9</v>
      </c>
      <c r="E63" s="12">
        <v>3</v>
      </c>
      <c r="F63" s="12">
        <v>4</v>
      </c>
      <c r="G63" s="12">
        <v>4</v>
      </c>
      <c r="H63" s="12"/>
      <c r="I63" s="12"/>
      <c r="J63" s="12"/>
      <c r="K63" s="12"/>
      <c r="L63" s="12"/>
      <c r="M63" s="12"/>
      <c r="N63" s="12"/>
      <c r="O63" s="12"/>
      <c r="P63" s="12">
        <v>2</v>
      </c>
      <c r="Q63" s="15"/>
    </row>
    <row r="64" spans="1:17" ht="53.65" customHeight="1">
      <c r="A64" s="2">
        <v>57</v>
      </c>
      <c r="B64" s="167" t="s">
        <v>56</v>
      </c>
      <c r="C64" s="168"/>
      <c r="D64" s="17">
        <f t="shared" si="2"/>
        <v>145</v>
      </c>
      <c r="E64" s="12">
        <v>89</v>
      </c>
      <c r="F64" s="12">
        <v>49</v>
      </c>
      <c r="G64" s="12">
        <v>48</v>
      </c>
      <c r="H64" s="12">
        <v>1</v>
      </c>
      <c r="I64" s="12"/>
      <c r="J64" s="12"/>
      <c r="K64" s="12"/>
      <c r="L64" s="12"/>
      <c r="M64" s="12"/>
      <c r="N64" s="12"/>
      <c r="O64" s="12"/>
      <c r="P64" s="12">
        <v>7</v>
      </c>
      <c r="Q64" s="15"/>
    </row>
    <row r="65" spans="1:17" ht="53.65" customHeight="1">
      <c r="A65" s="2">
        <v>58</v>
      </c>
      <c r="B65" s="167" t="s">
        <v>57</v>
      </c>
      <c r="C65" s="168"/>
      <c r="D65" s="17">
        <f t="shared" si="2"/>
        <v>19</v>
      </c>
      <c r="E65" s="12">
        <v>10</v>
      </c>
      <c r="F65" s="12">
        <v>6</v>
      </c>
      <c r="G65" s="12">
        <v>6</v>
      </c>
      <c r="H65" s="12"/>
      <c r="I65" s="12"/>
      <c r="J65" s="12"/>
      <c r="K65" s="12"/>
      <c r="L65" s="12"/>
      <c r="M65" s="12"/>
      <c r="N65" s="12"/>
      <c r="O65" s="12"/>
      <c r="P65" s="12">
        <v>3</v>
      </c>
      <c r="Q65" s="15"/>
    </row>
    <row r="66" spans="1:17" ht="53.65" customHeight="1">
      <c r="A66" s="2">
        <v>59</v>
      </c>
      <c r="B66" s="169" t="s">
        <v>58</v>
      </c>
      <c r="C66" s="170"/>
      <c r="D66" s="17">
        <f t="shared" si="2"/>
        <v>267</v>
      </c>
      <c r="E66" s="12">
        <v>158</v>
      </c>
      <c r="F66" s="12">
        <v>91</v>
      </c>
      <c r="G66" s="12">
        <v>85</v>
      </c>
      <c r="H66" s="12">
        <v>4</v>
      </c>
      <c r="I66" s="12">
        <v>3</v>
      </c>
      <c r="J66" s="12"/>
      <c r="K66" s="12">
        <v>1</v>
      </c>
      <c r="L66" s="12"/>
      <c r="M66" s="12"/>
      <c r="N66" s="12"/>
      <c r="O66" s="12"/>
      <c r="P66" s="12">
        <v>18</v>
      </c>
      <c r="Q66" s="15"/>
    </row>
    <row r="67" spans="1:17" ht="53.65" customHeight="1">
      <c r="A67" s="2">
        <v>60</v>
      </c>
      <c r="B67" s="176" t="s">
        <v>59</v>
      </c>
      <c r="C67" s="177"/>
      <c r="D67" s="17">
        <f t="shared" si="2"/>
        <v>69</v>
      </c>
      <c r="E67" s="12">
        <v>29</v>
      </c>
      <c r="F67" s="12">
        <v>38</v>
      </c>
      <c r="G67" s="12">
        <v>23</v>
      </c>
      <c r="H67" s="12">
        <v>5</v>
      </c>
      <c r="I67" s="12">
        <v>3</v>
      </c>
      <c r="J67" s="12"/>
      <c r="K67" s="12">
        <v>10</v>
      </c>
      <c r="L67" s="12"/>
      <c r="M67" s="12"/>
      <c r="N67" s="12"/>
      <c r="O67" s="12"/>
      <c r="P67" s="12">
        <v>2</v>
      </c>
      <c r="Q67" s="15"/>
    </row>
    <row r="68" spans="1:17" ht="53.65" customHeight="1">
      <c r="A68" s="2">
        <v>61</v>
      </c>
      <c r="B68" s="169" t="s">
        <v>60</v>
      </c>
      <c r="C68" s="179"/>
      <c r="D68" s="17">
        <f t="shared" si="2"/>
        <v>6</v>
      </c>
      <c r="E68" s="12">
        <v>1</v>
      </c>
      <c r="F68" s="12">
        <v>4</v>
      </c>
      <c r="G68" s="12">
        <v>4</v>
      </c>
      <c r="H68" s="12"/>
      <c r="I68" s="12"/>
      <c r="J68" s="12"/>
      <c r="K68" s="12"/>
      <c r="L68" s="12"/>
      <c r="M68" s="12"/>
      <c r="N68" s="12"/>
      <c r="O68" s="12"/>
      <c r="P68" s="12">
        <v>1</v>
      </c>
      <c r="Q68" s="15"/>
    </row>
    <row r="69" spans="1:17" ht="53.65" customHeight="1">
      <c r="A69" s="2">
        <v>62</v>
      </c>
      <c r="B69" s="180" t="s">
        <v>28</v>
      </c>
      <c r="C69" s="5" t="s">
        <v>114</v>
      </c>
      <c r="D69" s="17">
        <f t="shared" si="2"/>
        <v>0</v>
      </c>
      <c r="E69" s="12"/>
      <c r="F69" s="12"/>
      <c r="G69" s="12"/>
      <c r="H69" s="12"/>
      <c r="I69" s="12"/>
      <c r="J69" s="12"/>
      <c r="K69" s="12"/>
      <c r="L69" s="12"/>
      <c r="M69" s="12"/>
      <c r="N69" s="12"/>
      <c r="O69" s="12"/>
      <c r="P69" s="12"/>
      <c r="Q69" s="15"/>
    </row>
    <row r="70" spans="1:17" ht="53.65" customHeight="1">
      <c r="A70" s="2">
        <v>63</v>
      </c>
      <c r="B70" s="180"/>
      <c r="C70" s="26" t="s">
        <v>115</v>
      </c>
      <c r="D70" s="17">
        <f t="shared" si="2"/>
        <v>5</v>
      </c>
      <c r="E70" s="12"/>
      <c r="F70" s="12">
        <v>4</v>
      </c>
      <c r="G70" s="12">
        <v>4</v>
      </c>
      <c r="H70" s="12"/>
      <c r="I70" s="12"/>
      <c r="J70" s="12"/>
      <c r="K70" s="12"/>
      <c r="L70" s="12"/>
      <c r="M70" s="12"/>
      <c r="N70" s="12"/>
      <c r="O70" s="12"/>
      <c r="P70" s="12">
        <v>1</v>
      </c>
      <c r="Q70" s="15"/>
    </row>
    <row r="71" spans="1:17" ht="53.65" customHeight="1">
      <c r="A71" s="2">
        <v>64</v>
      </c>
      <c r="B71" s="180"/>
      <c r="C71" s="26" t="s">
        <v>116</v>
      </c>
      <c r="D71" s="17">
        <f t="shared" si="2"/>
        <v>1</v>
      </c>
      <c r="E71" s="12">
        <v>1</v>
      </c>
      <c r="F71" s="12"/>
      <c r="G71" s="12"/>
      <c r="H71" s="12"/>
      <c r="I71" s="12"/>
      <c r="J71" s="12"/>
      <c r="K71" s="12"/>
      <c r="L71" s="12"/>
      <c r="M71" s="12"/>
      <c r="N71" s="12"/>
      <c r="O71" s="12"/>
      <c r="P71" s="12"/>
      <c r="Q71" s="15"/>
    </row>
    <row r="72" spans="1:17" ht="53.65" customHeight="1">
      <c r="A72" s="2">
        <v>65</v>
      </c>
      <c r="B72" s="178" t="s">
        <v>61</v>
      </c>
      <c r="C72" s="178"/>
      <c r="D72" s="17">
        <f t="shared" ref="D72:D88" si="3">SUM(F72,E72,P72)</f>
        <v>0</v>
      </c>
      <c r="E72" s="12"/>
      <c r="F72" s="12"/>
      <c r="G72" s="12"/>
      <c r="H72" s="12"/>
      <c r="I72" s="12"/>
      <c r="J72" s="12"/>
      <c r="K72" s="12"/>
      <c r="L72" s="12"/>
      <c r="M72" s="12"/>
      <c r="N72" s="12"/>
      <c r="O72" s="12"/>
      <c r="P72" s="12"/>
      <c r="Q72" s="15"/>
    </row>
    <row r="73" spans="1:17" ht="53.65" customHeight="1">
      <c r="A73" s="2">
        <v>66</v>
      </c>
      <c r="B73" s="178" t="s">
        <v>62</v>
      </c>
      <c r="C73" s="178"/>
      <c r="D73" s="17">
        <f t="shared" si="3"/>
        <v>4</v>
      </c>
      <c r="E73" s="12">
        <v>4</v>
      </c>
      <c r="F73" s="12"/>
      <c r="G73" s="12"/>
      <c r="H73" s="12"/>
      <c r="I73" s="12"/>
      <c r="J73" s="12"/>
      <c r="K73" s="12"/>
      <c r="L73" s="12"/>
      <c r="M73" s="12"/>
      <c r="N73" s="12"/>
      <c r="O73" s="12"/>
      <c r="P73" s="12"/>
      <c r="Q73" s="15"/>
    </row>
    <row r="74" spans="1:17" ht="53.65" customHeight="1">
      <c r="A74" s="2">
        <v>67</v>
      </c>
      <c r="B74" s="181" t="s">
        <v>63</v>
      </c>
      <c r="C74" s="181"/>
      <c r="D74" s="17">
        <f t="shared" si="3"/>
        <v>2</v>
      </c>
      <c r="E74" s="12">
        <v>1</v>
      </c>
      <c r="F74" s="12">
        <v>1</v>
      </c>
      <c r="G74" s="12">
        <v>1</v>
      </c>
      <c r="H74" s="12"/>
      <c r="I74" s="12"/>
      <c r="J74" s="12"/>
      <c r="K74" s="12"/>
      <c r="L74" s="12"/>
      <c r="M74" s="12"/>
      <c r="N74" s="12"/>
      <c r="O74" s="12"/>
      <c r="P74" s="12"/>
      <c r="Q74" s="15"/>
    </row>
    <row r="75" spans="1:17" ht="53.65" customHeight="1">
      <c r="A75" s="2">
        <v>68</v>
      </c>
      <c r="B75" s="178" t="s">
        <v>64</v>
      </c>
      <c r="C75" s="178"/>
      <c r="D75" s="17">
        <f t="shared" si="3"/>
        <v>3</v>
      </c>
      <c r="E75" s="12">
        <v>3</v>
      </c>
      <c r="F75" s="12"/>
      <c r="G75" s="12"/>
      <c r="H75" s="12"/>
      <c r="I75" s="12"/>
      <c r="J75" s="12"/>
      <c r="K75" s="12"/>
      <c r="L75" s="12"/>
      <c r="M75" s="12"/>
      <c r="N75" s="12"/>
      <c r="O75" s="12"/>
      <c r="P75" s="12"/>
      <c r="Q75" s="15"/>
    </row>
    <row r="76" spans="1:17" ht="53.65" customHeight="1">
      <c r="A76" s="2">
        <v>69</v>
      </c>
      <c r="B76" s="178" t="s">
        <v>65</v>
      </c>
      <c r="C76" s="178"/>
      <c r="D76" s="17">
        <f t="shared" si="3"/>
        <v>37</v>
      </c>
      <c r="E76" s="12">
        <v>10</v>
      </c>
      <c r="F76" s="12">
        <v>26</v>
      </c>
      <c r="G76" s="12">
        <v>13</v>
      </c>
      <c r="H76" s="12">
        <v>3</v>
      </c>
      <c r="I76" s="12">
        <v>2</v>
      </c>
      <c r="J76" s="12"/>
      <c r="K76" s="12">
        <v>10</v>
      </c>
      <c r="L76" s="12"/>
      <c r="M76" s="12"/>
      <c r="N76" s="12"/>
      <c r="O76" s="12"/>
      <c r="P76" s="12">
        <v>1</v>
      </c>
      <c r="Q76" s="15"/>
    </row>
    <row r="77" spans="1:17" ht="53.65" customHeight="1">
      <c r="A77" s="2">
        <v>70</v>
      </c>
      <c r="B77" s="178" t="s">
        <v>66</v>
      </c>
      <c r="C77" s="178"/>
      <c r="D77" s="17">
        <f t="shared" si="3"/>
        <v>0</v>
      </c>
      <c r="E77" s="12"/>
      <c r="F77" s="12"/>
      <c r="G77" s="12"/>
      <c r="H77" s="12"/>
      <c r="I77" s="12"/>
      <c r="J77" s="12"/>
      <c r="K77" s="12"/>
      <c r="L77" s="12"/>
      <c r="M77" s="12"/>
      <c r="N77" s="12"/>
      <c r="O77" s="12"/>
      <c r="P77" s="12"/>
      <c r="Q77" s="15"/>
    </row>
    <row r="78" spans="1:17" ht="53.65" customHeight="1">
      <c r="A78" s="2">
        <v>71</v>
      </c>
      <c r="B78" s="178" t="s">
        <v>67</v>
      </c>
      <c r="C78" s="178"/>
      <c r="D78" s="17">
        <f t="shared" si="3"/>
        <v>0</v>
      </c>
      <c r="E78" s="12"/>
      <c r="F78" s="12"/>
      <c r="G78" s="12"/>
      <c r="H78" s="12"/>
      <c r="I78" s="12"/>
      <c r="J78" s="12"/>
      <c r="K78" s="12"/>
      <c r="L78" s="12"/>
      <c r="M78" s="12"/>
      <c r="N78" s="12"/>
      <c r="O78" s="12"/>
      <c r="P78" s="12"/>
      <c r="Q78" s="15"/>
    </row>
    <row r="79" spans="1:17" ht="53.65" customHeight="1">
      <c r="A79" s="2">
        <v>72</v>
      </c>
      <c r="B79" s="178" t="s">
        <v>68</v>
      </c>
      <c r="C79" s="178"/>
      <c r="D79" s="17">
        <f t="shared" si="3"/>
        <v>2</v>
      </c>
      <c r="E79" s="12"/>
      <c r="F79" s="12">
        <v>2</v>
      </c>
      <c r="G79" s="12">
        <v>1</v>
      </c>
      <c r="H79" s="12">
        <v>1</v>
      </c>
      <c r="I79" s="12"/>
      <c r="J79" s="12"/>
      <c r="K79" s="12"/>
      <c r="L79" s="12"/>
      <c r="M79" s="12"/>
      <c r="N79" s="12"/>
      <c r="O79" s="12"/>
      <c r="P79" s="12"/>
      <c r="Q79" s="15"/>
    </row>
    <row r="80" spans="1:17" ht="53.65" customHeight="1">
      <c r="A80" s="2">
        <v>73</v>
      </c>
      <c r="B80" s="178" t="s">
        <v>69</v>
      </c>
      <c r="C80" s="178"/>
      <c r="D80" s="17">
        <f t="shared" si="3"/>
        <v>2</v>
      </c>
      <c r="E80" s="12">
        <v>1</v>
      </c>
      <c r="F80" s="12">
        <v>1</v>
      </c>
      <c r="G80" s="12">
        <v>1</v>
      </c>
      <c r="H80" s="12"/>
      <c r="I80" s="12"/>
      <c r="J80" s="12"/>
      <c r="K80" s="12"/>
      <c r="L80" s="12"/>
      <c r="M80" s="12"/>
      <c r="N80" s="12"/>
      <c r="O80" s="12"/>
      <c r="P80" s="12"/>
      <c r="Q80" s="15"/>
    </row>
    <row r="81" spans="1:37" ht="53.65" customHeight="1">
      <c r="A81" s="2">
        <v>74</v>
      </c>
      <c r="B81" s="178" t="s">
        <v>70</v>
      </c>
      <c r="C81" s="178"/>
      <c r="D81" s="17">
        <f t="shared" si="3"/>
        <v>0</v>
      </c>
      <c r="E81" s="12"/>
      <c r="F81" s="12"/>
      <c r="G81" s="12"/>
      <c r="H81" s="12"/>
      <c r="I81" s="12"/>
      <c r="J81" s="12"/>
      <c r="K81" s="12"/>
      <c r="L81" s="12"/>
      <c r="M81" s="12"/>
      <c r="N81" s="12"/>
      <c r="O81" s="12"/>
      <c r="P81" s="12"/>
      <c r="Q81" s="15"/>
    </row>
    <row r="82" spans="1:37" ht="53.65" customHeight="1">
      <c r="A82" s="2">
        <v>75</v>
      </c>
      <c r="B82" s="178" t="s">
        <v>71</v>
      </c>
      <c r="C82" s="178"/>
      <c r="D82" s="17">
        <f t="shared" si="3"/>
        <v>1</v>
      </c>
      <c r="E82" s="12">
        <v>1</v>
      </c>
      <c r="F82" s="12"/>
      <c r="G82" s="12"/>
      <c r="H82" s="12"/>
      <c r="I82" s="12"/>
      <c r="J82" s="12"/>
      <c r="K82" s="12"/>
      <c r="L82" s="12"/>
      <c r="M82" s="12"/>
      <c r="N82" s="12"/>
      <c r="O82" s="12"/>
      <c r="P82" s="12"/>
      <c r="Q82" s="15"/>
    </row>
    <row r="83" spans="1:37" ht="53.65" customHeight="1">
      <c r="A83" s="2">
        <v>76</v>
      </c>
      <c r="B83" s="160" t="s">
        <v>72</v>
      </c>
      <c r="C83" s="161"/>
      <c r="D83" s="17">
        <f t="shared" si="3"/>
        <v>0</v>
      </c>
      <c r="E83" s="12"/>
      <c r="F83" s="12"/>
      <c r="G83" s="12"/>
      <c r="H83" s="12"/>
      <c r="I83" s="12"/>
      <c r="J83" s="12"/>
      <c r="K83" s="12"/>
      <c r="L83" s="12"/>
      <c r="M83" s="12"/>
      <c r="N83" s="12"/>
      <c r="O83" s="12"/>
      <c r="P83" s="12"/>
      <c r="Q83" s="15"/>
      <c r="T83" s="29"/>
      <c r="U83" s="29"/>
      <c r="V83" s="29"/>
      <c r="W83" s="29"/>
      <c r="X83" s="29"/>
      <c r="Y83" s="29"/>
      <c r="Z83" s="29"/>
      <c r="AA83" s="29"/>
      <c r="AB83" s="29"/>
      <c r="AC83" s="29"/>
      <c r="AD83" s="29"/>
      <c r="AE83" s="29"/>
      <c r="AF83" s="29"/>
      <c r="AG83" s="29"/>
      <c r="AH83" s="29"/>
      <c r="AI83" s="29"/>
      <c r="AJ83" s="29"/>
      <c r="AK83" s="29"/>
    </row>
    <row r="84" spans="1:37" ht="53.65" customHeight="1">
      <c r="A84" s="2">
        <v>77</v>
      </c>
      <c r="B84" s="180" t="s">
        <v>28</v>
      </c>
      <c r="C84" s="7" t="s">
        <v>117</v>
      </c>
      <c r="D84" s="17">
        <f t="shared" si="3"/>
        <v>0</v>
      </c>
      <c r="E84" s="12"/>
      <c r="F84" s="12"/>
      <c r="G84" s="12"/>
      <c r="H84" s="12"/>
      <c r="I84" s="12"/>
      <c r="J84" s="12"/>
      <c r="K84" s="12"/>
      <c r="L84" s="12"/>
      <c r="M84" s="12"/>
      <c r="N84" s="12"/>
      <c r="O84" s="12"/>
      <c r="P84" s="12"/>
      <c r="Q84" s="15"/>
      <c r="T84" s="29"/>
      <c r="U84" s="29"/>
      <c r="V84" s="29"/>
      <c r="W84" s="29"/>
      <c r="X84" s="29"/>
      <c r="Y84" s="29"/>
      <c r="Z84" s="29"/>
      <c r="AA84" s="29"/>
      <c r="AB84" s="29"/>
      <c r="AC84" s="29"/>
      <c r="AD84" s="29"/>
      <c r="AE84" s="29"/>
      <c r="AF84" s="29"/>
      <c r="AG84" s="29"/>
      <c r="AH84" s="29"/>
      <c r="AI84" s="29"/>
      <c r="AJ84" s="29"/>
      <c r="AK84" s="29"/>
    </row>
    <row r="85" spans="1:37" ht="53.65" customHeight="1">
      <c r="A85" s="2">
        <v>78</v>
      </c>
      <c r="B85" s="180"/>
      <c r="C85" s="7" t="s">
        <v>118</v>
      </c>
      <c r="D85" s="17">
        <f t="shared" si="3"/>
        <v>0</v>
      </c>
      <c r="E85" s="12"/>
      <c r="F85" s="12"/>
      <c r="G85" s="12"/>
      <c r="H85" s="12"/>
      <c r="I85" s="12"/>
      <c r="J85" s="12"/>
      <c r="K85" s="12"/>
      <c r="L85" s="12"/>
      <c r="M85" s="12"/>
      <c r="N85" s="12"/>
      <c r="O85" s="12"/>
      <c r="P85" s="12"/>
      <c r="Q85" s="15"/>
      <c r="T85" s="29"/>
      <c r="U85" s="29"/>
      <c r="V85" s="29"/>
      <c r="W85" s="29"/>
      <c r="X85" s="29"/>
      <c r="Y85" s="29"/>
      <c r="Z85" s="29"/>
      <c r="AA85" s="29"/>
      <c r="AB85" s="29"/>
      <c r="AC85" s="29"/>
      <c r="AD85" s="29"/>
      <c r="AE85" s="29"/>
      <c r="AF85" s="29"/>
      <c r="AG85" s="29"/>
      <c r="AH85" s="29"/>
      <c r="AI85" s="29"/>
      <c r="AJ85" s="29"/>
      <c r="AK85" s="29"/>
    </row>
    <row r="86" spans="1:37" ht="53.65" customHeight="1">
      <c r="A86" s="2">
        <v>79</v>
      </c>
      <c r="B86" s="180"/>
      <c r="C86" s="7" t="s">
        <v>119</v>
      </c>
      <c r="D86" s="17">
        <f t="shared" si="3"/>
        <v>0</v>
      </c>
      <c r="E86" s="12"/>
      <c r="F86" s="12"/>
      <c r="G86" s="12"/>
      <c r="H86" s="12"/>
      <c r="I86" s="12"/>
      <c r="J86" s="12"/>
      <c r="K86" s="12"/>
      <c r="L86" s="12"/>
      <c r="M86" s="12"/>
      <c r="N86" s="12"/>
      <c r="O86" s="12"/>
      <c r="P86" s="12"/>
      <c r="Q86" s="15"/>
      <c r="T86" s="29"/>
      <c r="U86" s="29"/>
      <c r="V86" s="29"/>
      <c r="W86" s="29"/>
      <c r="X86" s="29"/>
      <c r="Y86" s="29"/>
      <c r="Z86" s="29"/>
      <c r="AA86" s="29"/>
      <c r="AB86" s="29"/>
      <c r="AC86" s="29"/>
      <c r="AD86" s="29"/>
      <c r="AE86" s="29"/>
      <c r="AF86" s="29"/>
      <c r="AG86" s="29"/>
      <c r="AH86" s="29"/>
      <c r="AI86" s="29"/>
      <c r="AJ86" s="29"/>
      <c r="AK86" s="29"/>
    </row>
    <row r="87" spans="1:37" ht="53.65" customHeight="1">
      <c r="A87" s="2">
        <v>80</v>
      </c>
      <c r="B87" s="180"/>
      <c r="C87" s="7" t="s">
        <v>120</v>
      </c>
      <c r="D87" s="17">
        <f t="shared" si="3"/>
        <v>0</v>
      </c>
      <c r="E87" s="12"/>
      <c r="F87" s="12"/>
      <c r="G87" s="12"/>
      <c r="H87" s="12"/>
      <c r="I87" s="12"/>
      <c r="J87" s="12"/>
      <c r="K87" s="12"/>
      <c r="L87" s="12"/>
      <c r="M87" s="12"/>
      <c r="N87" s="12"/>
      <c r="O87" s="12"/>
      <c r="P87" s="12"/>
      <c r="Q87" s="15"/>
      <c r="T87" s="29"/>
      <c r="U87" s="29"/>
      <c r="V87" s="29"/>
      <c r="W87" s="29"/>
      <c r="X87" s="29"/>
      <c r="Y87" s="29"/>
      <c r="Z87" s="29"/>
      <c r="AA87" s="29"/>
      <c r="AB87" s="29"/>
      <c r="AC87" s="29"/>
      <c r="AD87" s="29"/>
      <c r="AE87" s="29"/>
      <c r="AF87" s="29"/>
      <c r="AG87" s="29"/>
      <c r="AH87" s="29"/>
      <c r="AI87" s="29"/>
      <c r="AJ87" s="29"/>
      <c r="AK87" s="29"/>
    </row>
    <row r="88" spans="1:37" ht="53.65" customHeight="1">
      <c r="A88" s="2">
        <v>81</v>
      </c>
      <c r="B88" s="178" t="s">
        <v>73</v>
      </c>
      <c r="C88" s="178"/>
      <c r="D88" s="17">
        <f t="shared" si="3"/>
        <v>12</v>
      </c>
      <c r="E88" s="12">
        <v>8</v>
      </c>
      <c r="F88" s="12">
        <v>4</v>
      </c>
      <c r="G88" s="12">
        <v>3</v>
      </c>
      <c r="H88" s="12">
        <v>1</v>
      </c>
      <c r="I88" s="12">
        <v>1</v>
      </c>
      <c r="J88" s="12"/>
      <c r="K88" s="12"/>
      <c r="L88" s="12"/>
      <c r="M88" s="12"/>
      <c r="N88" s="12"/>
      <c r="O88" s="12"/>
      <c r="P88" s="12"/>
      <c r="Q88" s="15"/>
    </row>
    <row r="89" spans="1:37" ht="53.65" customHeight="1">
      <c r="A89" s="2">
        <v>82</v>
      </c>
      <c r="B89" s="182" t="s">
        <v>74</v>
      </c>
      <c r="C89" s="182"/>
      <c r="D89" s="17">
        <f>SUM(E89,F89,P89)</f>
        <v>5307</v>
      </c>
      <c r="E89" s="17">
        <f t="shared" ref="E89:P89" si="4">SUM(E8,E67)</f>
        <v>2759</v>
      </c>
      <c r="F89" s="17">
        <f t="shared" si="4"/>
        <v>1936</v>
      </c>
      <c r="G89" s="17">
        <f t="shared" si="4"/>
        <v>1784</v>
      </c>
      <c r="H89" s="17">
        <f t="shared" si="4"/>
        <v>135</v>
      </c>
      <c r="I89" s="17">
        <f t="shared" si="4"/>
        <v>99</v>
      </c>
      <c r="J89" s="17">
        <f t="shared" si="4"/>
        <v>6</v>
      </c>
      <c r="K89" s="17">
        <f t="shared" si="4"/>
        <v>14</v>
      </c>
      <c r="L89" s="17">
        <f t="shared" si="4"/>
        <v>0</v>
      </c>
      <c r="M89" s="17">
        <f t="shared" si="4"/>
        <v>0</v>
      </c>
      <c r="N89" s="17">
        <f t="shared" si="4"/>
        <v>0</v>
      </c>
      <c r="O89" s="17">
        <f t="shared" si="4"/>
        <v>0</v>
      </c>
      <c r="P89" s="17">
        <f t="shared" si="4"/>
        <v>612</v>
      </c>
      <c r="Q89" s="15"/>
      <c r="T89" s="29"/>
      <c r="U89" s="29"/>
      <c r="V89" s="29"/>
      <c r="W89" s="29"/>
      <c r="X89" s="29"/>
      <c r="Y89" s="29"/>
      <c r="Z89" s="29"/>
      <c r="AA89" s="29"/>
      <c r="AB89" s="29"/>
      <c r="AC89" s="29"/>
      <c r="AD89" s="29"/>
      <c r="AE89" s="29"/>
      <c r="AF89" s="29"/>
      <c r="AG89" s="29"/>
      <c r="AH89" s="29"/>
      <c r="AI89" s="29"/>
      <c r="AJ89" s="29"/>
    </row>
    <row r="90" spans="1:37" ht="45.4" customHeight="1">
      <c r="A90" s="19"/>
      <c r="B90" s="22"/>
      <c r="C90" s="3"/>
      <c r="D90" s="27"/>
      <c r="E90" s="27"/>
      <c r="F90" s="27"/>
      <c r="G90" s="27"/>
      <c r="H90" s="27"/>
      <c r="I90" s="27"/>
      <c r="J90" s="27"/>
      <c r="K90" s="27"/>
      <c r="L90" s="27"/>
      <c r="M90" s="27"/>
      <c r="N90" s="27"/>
      <c r="O90" s="27"/>
      <c r="P90" s="27"/>
      <c r="Q90" s="29"/>
      <c r="R90" s="29"/>
      <c r="S90" s="29"/>
      <c r="T90" s="29"/>
      <c r="U90" s="29"/>
      <c r="V90" s="29"/>
      <c r="W90" s="29"/>
      <c r="X90" s="29"/>
      <c r="Y90" s="29"/>
      <c r="Z90" s="29"/>
      <c r="AA90" s="29"/>
      <c r="AB90" s="29"/>
      <c r="AC90" s="29"/>
      <c r="AD90" s="29"/>
      <c r="AE90" s="29"/>
      <c r="AF90" s="29"/>
      <c r="AG90" s="29"/>
      <c r="AH90" s="29"/>
      <c r="AI90" s="29"/>
      <c r="AJ90" s="29"/>
    </row>
    <row r="91" spans="1:37" ht="45.4" customHeight="1">
      <c r="D91" s="28"/>
      <c r="E91" s="28"/>
      <c r="F91" s="28"/>
      <c r="G91" s="28"/>
      <c r="H91" s="28"/>
      <c r="I91" s="28"/>
      <c r="J91" s="28"/>
      <c r="K91" s="28"/>
      <c r="L91" s="28"/>
      <c r="M91" s="28"/>
      <c r="N91" s="28"/>
      <c r="O91" s="28"/>
      <c r="P91" s="28"/>
      <c r="Q91" s="29"/>
      <c r="R91" s="29"/>
      <c r="S91" s="29"/>
      <c r="T91" s="29"/>
      <c r="U91" s="29"/>
      <c r="V91" s="29"/>
      <c r="W91" s="29"/>
      <c r="X91" s="29"/>
      <c r="Y91" s="29"/>
      <c r="Z91" s="29"/>
      <c r="AA91" s="29"/>
      <c r="AB91" s="29"/>
      <c r="AC91" s="29"/>
      <c r="AD91" s="29"/>
      <c r="AE91" s="29"/>
      <c r="AF91" s="29"/>
      <c r="AG91" s="29"/>
      <c r="AH91" s="29"/>
      <c r="AI91" s="29"/>
      <c r="AJ91" s="29"/>
    </row>
    <row r="92" spans="1:37" ht="45.4" customHeight="1">
      <c r="D92" s="28"/>
      <c r="E92" s="28"/>
      <c r="F92" s="28"/>
      <c r="G92" s="28"/>
      <c r="H92" s="28"/>
      <c r="I92" s="28"/>
      <c r="J92" s="28"/>
      <c r="K92" s="28"/>
      <c r="L92" s="28"/>
      <c r="M92" s="28"/>
      <c r="N92" s="28"/>
      <c r="O92" s="28"/>
      <c r="P92" s="28"/>
      <c r="Q92" s="29"/>
      <c r="R92" s="29"/>
      <c r="S92" s="29"/>
      <c r="T92" s="29"/>
      <c r="U92" s="29"/>
      <c r="V92" s="29"/>
      <c r="W92" s="29"/>
      <c r="X92" s="29"/>
      <c r="Y92" s="29"/>
      <c r="Z92" s="29"/>
      <c r="AA92" s="29"/>
      <c r="AB92" s="29"/>
      <c r="AC92" s="29"/>
      <c r="AD92" s="29"/>
      <c r="AE92" s="29"/>
      <c r="AF92" s="29"/>
      <c r="AG92" s="29"/>
      <c r="AH92" s="29"/>
      <c r="AI92" s="29"/>
      <c r="AJ92" s="29"/>
    </row>
    <row r="93" spans="1:37" ht="45.4" customHeight="1">
      <c r="D93" s="28"/>
      <c r="E93" s="28"/>
      <c r="F93" s="28"/>
      <c r="G93" s="28"/>
      <c r="H93" s="28"/>
      <c r="I93" s="28"/>
      <c r="J93" s="28"/>
      <c r="K93" s="28"/>
      <c r="L93" s="28"/>
      <c r="M93" s="28"/>
      <c r="N93" s="28"/>
      <c r="O93" s="28"/>
      <c r="P93" s="28"/>
      <c r="Q93" s="29"/>
      <c r="R93" s="29"/>
      <c r="S93" s="29"/>
      <c r="T93" s="29"/>
      <c r="U93" s="29"/>
      <c r="V93" s="29"/>
      <c r="W93" s="29"/>
      <c r="X93" s="29"/>
      <c r="Y93" s="29"/>
      <c r="Z93" s="29"/>
      <c r="AA93" s="29"/>
      <c r="AB93" s="29"/>
      <c r="AC93" s="29"/>
      <c r="AD93" s="29"/>
      <c r="AE93" s="29"/>
      <c r="AF93" s="29"/>
      <c r="AG93" s="29"/>
      <c r="AH93" s="29"/>
      <c r="AI93" s="29"/>
      <c r="AJ93" s="29"/>
    </row>
    <row r="94" spans="1:37" ht="45.4" customHeight="1">
      <c r="D94" s="28"/>
      <c r="E94" s="28"/>
      <c r="F94" s="28"/>
      <c r="G94" s="28"/>
      <c r="H94" s="28"/>
      <c r="I94" s="28"/>
      <c r="J94" s="28"/>
      <c r="K94" s="28"/>
      <c r="L94" s="28"/>
      <c r="M94" s="28"/>
      <c r="N94" s="28"/>
      <c r="O94" s="28"/>
      <c r="P94" s="28"/>
      <c r="Q94" s="29"/>
      <c r="R94" s="29"/>
      <c r="S94" s="29"/>
      <c r="T94" s="29"/>
      <c r="U94" s="29"/>
      <c r="V94" s="29"/>
      <c r="W94" s="29"/>
      <c r="X94" s="29"/>
      <c r="Y94" s="29"/>
      <c r="Z94" s="29"/>
      <c r="AA94" s="29"/>
      <c r="AB94" s="29"/>
      <c r="AC94" s="29"/>
      <c r="AD94" s="29"/>
      <c r="AE94" s="29"/>
      <c r="AF94" s="29"/>
      <c r="AG94" s="29"/>
      <c r="AH94" s="29"/>
      <c r="AI94" s="29"/>
      <c r="AJ94" s="29"/>
    </row>
    <row r="95" spans="1:37" ht="45.4" customHeight="1">
      <c r="D95" s="28"/>
      <c r="E95" s="28"/>
      <c r="F95" s="28"/>
      <c r="G95" s="28"/>
      <c r="H95" s="28"/>
      <c r="I95" s="28"/>
      <c r="J95" s="28"/>
      <c r="K95" s="28"/>
      <c r="L95" s="28"/>
      <c r="M95" s="28"/>
      <c r="N95" s="28"/>
      <c r="O95" s="28"/>
      <c r="P95" s="28"/>
      <c r="Q95" s="29"/>
      <c r="R95" s="29"/>
      <c r="S95" s="29"/>
      <c r="T95" s="29"/>
      <c r="U95" s="29"/>
      <c r="V95" s="29"/>
      <c r="W95" s="29"/>
      <c r="X95" s="29"/>
      <c r="Y95" s="29"/>
      <c r="Z95" s="29"/>
      <c r="AA95" s="29"/>
      <c r="AB95" s="29"/>
      <c r="AC95" s="29"/>
      <c r="AD95" s="29"/>
      <c r="AE95" s="29"/>
      <c r="AF95" s="29"/>
      <c r="AG95" s="29"/>
      <c r="AH95" s="29"/>
      <c r="AI95" s="29"/>
      <c r="AJ95" s="29"/>
    </row>
    <row r="96" spans="1:37" ht="45.4" customHeight="1">
      <c r="D96" s="28"/>
      <c r="E96" s="28"/>
      <c r="F96" s="28"/>
      <c r="G96" s="28"/>
      <c r="H96" s="28"/>
      <c r="I96" s="28"/>
      <c r="J96" s="28"/>
      <c r="K96" s="28"/>
      <c r="L96" s="28"/>
      <c r="M96" s="28"/>
      <c r="N96" s="28"/>
      <c r="O96" s="28"/>
      <c r="P96" s="28"/>
      <c r="Q96" s="29"/>
      <c r="R96" s="29"/>
      <c r="S96" s="29"/>
      <c r="T96" s="29"/>
      <c r="U96" s="29"/>
      <c r="V96" s="29"/>
      <c r="W96" s="29"/>
      <c r="X96" s="29"/>
      <c r="Y96" s="29"/>
      <c r="Z96" s="29"/>
      <c r="AA96" s="29"/>
      <c r="AB96" s="29"/>
      <c r="AC96" s="29"/>
      <c r="AD96" s="29"/>
      <c r="AE96" s="29"/>
      <c r="AF96" s="29"/>
      <c r="AG96" s="29"/>
      <c r="AH96" s="29"/>
      <c r="AI96" s="29"/>
      <c r="AJ96" s="29"/>
    </row>
    <row r="97" spans="4:36" ht="45.4" customHeight="1">
      <c r="D97" s="28"/>
      <c r="E97" s="28"/>
      <c r="F97" s="28"/>
      <c r="G97" s="28"/>
      <c r="H97" s="28"/>
      <c r="I97" s="28"/>
      <c r="J97" s="28"/>
      <c r="K97" s="28"/>
      <c r="L97" s="28"/>
      <c r="M97" s="28"/>
      <c r="N97" s="28"/>
      <c r="O97" s="28"/>
      <c r="P97" s="28"/>
      <c r="Q97" s="29"/>
      <c r="R97" s="29"/>
      <c r="S97" s="29"/>
      <c r="T97" s="29"/>
      <c r="U97" s="29"/>
      <c r="V97" s="29"/>
      <c r="W97" s="29"/>
      <c r="X97" s="29"/>
      <c r="Y97" s="29"/>
      <c r="Z97" s="29"/>
      <c r="AA97" s="29"/>
      <c r="AB97" s="29"/>
      <c r="AC97" s="29"/>
      <c r="AD97" s="29"/>
      <c r="AE97" s="29"/>
      <c r="AF97" s="29"/>
      <c r="AG97" s="29"/>
      <c r="AH97" s="29"/>
      <c r="AI97" s="29"/>
      <c r="AJ97" s="29"/>
    </row>
    <row r="98" spans="4:36" ht="45.4" customHeight="1">
      <c r="D98" s="28"/>
      <c r="E98" s="28"/>
      <c r="F98" s="28"/>
      <c r="G98" s="28"/>
      <c r="H98" s="28"/>
      <c r="I98" s="28"/>
      <c r="J98" s="28"/>
      <c r="K98" s="28"/>
      <c r="L98" s="28"/>
      <c r="M98" s="28"/>
      <c r="N98" s="28"/>
      <c r="O98" s="28"/>
      <c r="P98" s="28"/>
      <c r="Q98" s="29"/>
      <c r="R98" s="29"/>
      <c r="S98" s="29"/>
      <c r="T98" s="29"/>
      <c r="U98" s="29"/>
      <c r="V98" s="29"/>
      <c r="W98" s="29"/>
      <c r="X98" s="29"/>
      <c r="Y98" s="29"/>
      <c r="Z98" s="29"/>
      <c r="AA98" s="29"/>
      <c r="AB98" s="29"/>
      <c r="AC98" s="29"/>
      <c r="AD98" s="29"/>
      <c r="AE98" s="29"/>
      <c r="AF98" s="29"/>
      <c r="AG98" s="29"/>
      <c r="AH98" s="29"/>
      <c r="AI98" s="29"/>
      <c r="AJ98" s="29"/>
    </row>
    <row r="99" spans="4:36" ht="45.4" customHeight="1">
      <c r="D99" s="28"/>
      <c r="E99" s="28"/>
      <c r="F99" s="28"/>
      <c r="G99" s="28"/>
      <c r="H99" s="28"/>
      <c r="I99" s="28"/>
      <c r="J99" s="28"/>
      <c r="K99" s="28"/>
      <c r="L99" s="28"/>
      <c r="M99" s="28"/>
      <c r="N99" s="28"/>
      <c r="O99" s="28"/>
      <c r="P99" s="28"/>
      <c r="Q99" s="29"/>
      <c r="R99" s="29"/>
      <c r="S99" s="29"/>
      <c r="T99" s="29"/>
      <c r="U99" s="29"/>
      <c r="V99" s="29"/>
      <c r="W99" s="29"/>
      <c r="X99" s="29"/>
      <c r="Y99" s="29"/>
      <c r="Z99" s="29"/>
      <c r="AA99" s="29"/>
      <c r="AB99" s="29"/>
      <c r="AC99" s="29"/>
      <c r="AD99" s="29"/>
      <c r="AE99" s="29"/>
      <c r="AF99" s="29"/>
      <c r="AG99" s="29"/>
      <c r="AH99" s="29"/>
      <c r="AI99" s="29"/>
      <c r="AJ99" s="29"/>
    </row>
    <row r="100" spans="4:36" ht="45.4" customHeight="1">
      <c r="D100" s="28"/>
      <c r="E100" s="28"/>
      <c r="F100" s="28"/>
      <c r="G100" s="28"/>
      <c r="H100" s="28"/>
      <c r="I100" s="28"/>
      <c r="J100" s="28"/>
      <c r="K100" s="28"/>
      <c r="L100" s="28"/>
      <c r="M100" s="28"/>
      <c r="N100" s="28"/>
      <c r="O100" s="28"/>
      <c r="P100" s="28"/>
      <c r="Q100" s="29"/>
      <c r="R100" s="29"/>
      <c r="S100" s="29"/>
      <c r="T100" s="29"/>
      <c r="U100" s="29"/>
      <c r="V100" s="29"/>
      <c r="W100" s="29"/>
      <c r="X100" s="29"/>
      <c r="Y100" s="29"/>
      <c r="Z100" s="29"/>
      <c r="AA100" s="29"/>
      <c r="AB100" s="29"/>
      <c r="AC100" s="29"/>
      <c r="AD100" s="29"/>
      <c r="AE100" s="29"/>
      <c r="AF100" s="29"/>
      <c r="AG100" s="29"/>
      <c r="AH100" s="29"/>
      <c r="AI100" s="29"/>
      <c r="AJ100" s="29"/>
    </row>
    <row r="101" spans="4:36" ht="45.4" customHeight="1">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row>
    <row r="102" spans="4:36" ht="45.4" customHeight="1">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row>
    <row r="103" spans="4:36" ht="45.4" customHeight="1">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row>
    <row r="104" spans="4:36" ht="45.4" customHeight="1">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row>
    <row r="105" spans="4:36" ht="45.4" customHeight="1">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row>
    <row r="106" spans="4:36" ht="45.4" customHeight="1">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row>
    <row r="107" spans="4:36" ht="45.4" customHeight="1">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row>
    <row r="108" spans="4:36" ht="45.4" customHeight="1">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row>
    <row r="109" spans="4:36" ht="45.4" customHeight="1">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row>
    <row r="110" spans="4:36" ht="45.4" customHeight="1">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row>
    <row r="111" spans="4:36" ht="45.4" customHeight="1">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row>
    <row r="112" spans="4:36" ht="45.4" customHeight="1">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row>
    <row r="113" spans="4:36" ht="45.4" customHeight="1">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row>
    <row r="114" spans="4:36" ht="45.4" customHeight="1">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row>
    <row r="115" spans="4:36" ht="45.4" customHeight="1">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row>
    <row r="116" spans="4:36" ht="45.4" customHeight="1">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row>
    <row r="117" spans="4:36" ht="45.4" customHeight="1">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row>
    <row r="118" spans="4:36" ht="45.4" customHeight="1">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row>
    <row r="119" spans="4:36" ht="45.4" customHeight="1">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row>
    <row r="120" spans="4:36" ht="45.4" customHeight="1">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row>
    <row r="121" spans="4:36" ht="45.4" customHeight="1">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row>
    <row r="122" spans="4:36" ht="45.4" customHeight="1">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row>
    <row r="123" spans="4:36" ht="45.4" customHeight="1">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row>
    <row r="124" spans="4:36" ht="45.4" customHeight="1">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row>
    <row r="125" spans="4:36" ht="45.4" customHeight="1">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row>
    <row r="126" spans="4:36" ht="45.4" customHeight="1">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row>
    <row r="127" spans="4:36" ht="45.4" customHeight="1">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row>
    <row r="128" spans="4:36" ht="45.4" customHeight="1">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row>
    <row r="129" spans="4:36" ht="45.4" customHeight="1">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row>
    <row r="130" spans="4:36" ht="45.4" customHeight="1">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row>
    <row r="131" spans="4:36" ht="45.4" customHeight="1">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row>
    <row r="132" spans="4:36" ht="45.4" customHeight="1">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row>
    <row r="133" spans="4:36" ht="45.4" customHeight="1">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row>
    <row r="134" spans="4:36" ht="45.4" customHeight="1">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row>
    <row r="135" spans="4:36" ht="45.4" customHeight="1">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row>
    <row r="136" spans="4:36" ht="45.4" customHeight="1">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row>
    <row r="137" spans="4:36" ht="45.4" customHeight="1">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row>
    <row r="138" spans="4:36" ht="45.4" customHeight="1">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row>
    <row r="139" spans="4:36" ht="45.4" customHeight="1">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row>
    <row r="140" spans="4:36" ht="45.4" customHeight="1">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row>
    <row r="141" spans="4:36" ht="45.4" customHeight="1">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row>
    <row r="142" spans="4:36" ht="45.4" customHeight="1">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row>
    <row r="143" spans="4:36" ht="45.4" customHeight="1">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row>
    <row r="144" spans="4:36" ht="45.4" customHeight="1">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row>
    <row r="145" spans="4:36" ht="45.4" customHeight="1">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row>
    <row r="146" spans="4:36" ht="45.4" customHeight="1">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row>
    <row r="147" spans="4:36" ht="45.4" customHeight="1">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row>
    <row r="148" spans="4:36" ht="45.4" customHeight="1">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row>
    <row r="149" spans="4:36" ht="45.4" customHeight="1">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row>
    <row r="150" spans="4:36" ht="45.4" customHeight="1">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row>
    <row r="151" spans="4:36" ht="45.4" customHeight="1">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row>
    <row r="152" spans="4:36" ht="45.4" customHeight="1">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row>
    <row r="153" spans="4:36" ht="45.4" customHeight="1">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row>
    <row r="154" spans="4:36" ht="45.4" customHeight="1">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row>
    <row r="155" spans="4:36" ht="45.4" customHeight="1">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row>
  </sheetData>
  <mergeCells count="63">
    <mergeCell ref="G4:G6"/>
    <mergeCell ref="G3:O3"/>
    <mergeCell ref="H4:J4"/>
    <mergeCell ref="H5:H6"/>
    <mergeCell ref="I5:J5"/>
    <mergeCell ref="B88:C88"/>
    <mergeCell ref="B75:C75"/>
    <mergeCell ref="B60:C60"/>
    <mergeCell ref="B61:B63"/>
    <mergeCell ref="B66:C66"/>
    <mergeCell ref="B89:C89"/>
    <mergeCell ref="B76:C76"/>
    <mergeCell ref="B77:C77"/>
    <mergeCell ref="B78:C78"/>
    <mergeCell ref="B79:C79"/>
    <mergeCell ref="B80:C80"/>
    <mergeCell ref="B82:C82"/>
    <mergeCell ref="B83:C83"/>
    <mergeCell ref="B84:B87"/>
    <mergeCell ref="B56:B59"/>
    <mergeCell ref="B67:C67"/>
    <mergeCell ref="B81:C81"/>
    <mergeCell ref="B68:C68"/>
    <mergeCell ref="B69:B71"/>
    <mergeCell ref="B72:C72"/>
    <mergeCell ref="B73:C73"/>
    <mergeCell ref="B74:C74"/>
    <mergeCell ref="B48:C48"/>
    <mergeCell ref="B49:C49"/>
    <mergeCell ref="B50:C50"/>
    <mergeCell ref="B51:B53"/>
    <mergeCell ref="B54:C54"/>
    <mergeCell ref="B55:C55"/>
    <mergeCell ref="B16:B19"/>
    <mergeCell ref="B20:C20"/>
    <mergeCell ref="B21:B25"/>
    <mergeCell ref="B64:C64"/>
    <mergeCell ref="B65:C6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F3:F6"/>
    <mergeCell ref="K5:K6"/>
    <mergeCell ref="L5:O5"/>
    <mergeCell ref="K4:O4"/>
    <mergeCell ref="A1:P1"/>
    <mergeCell ref="A2:A6"/>
    <mergeCell ref="B2:C6"/>
    <mergeCell ref="D2:D6"/>
    <mergeCell ref="E2:E6"/>
    <mergeCell ref="F2:O2"/>
  </mergeCells>
  <pageMargins left="0.23622047244094491" right="0.23622047244094491" top="0.74803149606299213" bottom="0.74803149606299213" header="0.31496062992125984" footer="0.31496062992125984"/>
  <pageSetup paperSize="9" scale="60" firstPageNumber="3" pageOrder="overThenDown" orientation="landscape" useFirstPageNumber="1" r:id="rId1"/>
  <headerFooter alignWithMargins="0">
    <oddFooter>&amp;R&amp;P&amp;CФорма № 22-Ц_00774_4.2016, Підрозділ: Апеляційний суд Дніпропетровської області ( м. Дніпропетровськ), Початок періоду: 01.01.2016, Кінець періоду: 31.12.2016&amp;LE296735B</oddFooter>
  </headerFooter>
</worksheet>
</file>

<file path=xl/worksheets/sheet3.xml><?xml version="1.0" encoding="utf-8"?>
<worksheet xmlns="http://schemas.openxmlformats.org/spreadsheetml/2006/main" xmlns:r="http://schemas.openxmlformats.org/officeDocument/2006/relationships">
  <dimension ref="A1:I16"/>
  <sheetViews>
    <sheetView topLeftCell="A7" workbookViewId="0">
      <selection sqref="A1:H1"/>
    </sheetView>
  </sheetViews>
  <sheetFormatPr defaultRowHeight="12.75"/>
  <cols>
    <col min="1" max="1" width="3.7109375" customWidth="1"/>
    <col min="2" max="2" width="50.5703125" customWidth="1"/>
    <col min="3" max="3" width="10.140625" customWidth="1"/>
    <col min="4" max="4" width="15.28515625" customWidth="1"/>
    <col min="6" max="6" width="12.5703125" customWidth="1"/>
    <col min="7" max="7" width="12" customWidth="1"/>
    <col min="8" max="8" width="10.42578125" customWidth="1"/>
  </cols>
  <sheetData>
    <row r="1" spans="1:9" ht="35.450000000000003" customHeight="1">
      <c r="A1" s="188" t="s">
        <v>135</v>
      </c>
      <c r="B1" s="188"/>
      <c r="C1" s="188"/>
      <c r="D1" s="188"/>
      <c r="E1" s="188"/>
      <c r="F1" s="188"/>
      <c r="G1" s="188"/>
      <c r="H1" s="188"/>
    </row>
    <row r="2" spans="1:9" ht="15.95" customHeight="1">
      <c r="A2" s="162" t="s">
        <v>4</v>
      </c>
      <c r="B2" s="189" t="s">
        <v>136</v>
      </c>
      <c r="C2" s="189" t="s">
        <v>146</v>
      </c>
      <c r="D2" s="192" t="s">
        <v>147</v>
      </c>
      <c r="E2" s="192" t="s">
        <v>148</v>
      </c>
      <c r="F2" s="192"/>
      <c r="G2" s="192"/>
      <c r="H2" s="193" t="s">
        <v>153</v>
      </c>
      <c r="I2" s="15"/>
    </row>
    <row r="3" spans="1:9" ht="12.95" customHeight="1">
      <c r="A3" s="163"/>
      <c r="B3" s="190"/>
      <c r="C3" s="163"/>
      <c r="D3" s="192"/>
      <c r="E3" s="189" t="s">
        <v>149</v>
      </c>
      <c r="F3" s="196" t="s">
        <v>28</v>
      </c>
      <c r="G3" s="196"/>
      <c r="H3" s="194"/>
      <c r="I3" s="15"/>
    </row>
    <row r="4" spans="1:9" ht="80.099999999999994" customHeight="1">
      <c r="A4" s="164"/>
      <c r="B4" s="191"/>
      <c r="C4" s="164"/>
      <c r="D4" s="192"/>
      <c r="E4" s="191"/>
      <c r="F4" s="31" t="s">
        <v>150</v>
      </c>
      <c r="G4" s="31" t="s">
        <v>152</v>
      </c>
      <c r="H4" s="195"/>
      <c r="I4" s="15"/>
    </row>
    <row r="5" spans="1:9" ht="15.2" customHeight="1">
      <c r="A5" s="30" t="s">
        <v>5</v>
      </c>
      <c r="B5" s="30" t="s">
        <v>7</v>
      </c>
      <c r="C5" s="30">
        <v>1</v>
      </c>
      <c r="D5" s="30">
        <v>2</v>
      </c>
      <c r="E5" s="30">
        <v>3</v>
      </c>
      <c r="F5" s="30">
        <v>4</v>
      </c>
      <c r="G5" s="30">
        <v>5</v>
      </c>
      <c r="H5" s="30">
        <v>6</v>
      </c>
      <c r="I5" s="15"/>
    </row>
    <row r="6" spans="1:9" ht="15.2" customHeight="1">
      <c r="A6" s="30">
        <v>1</v>
      </c>
      <c r="B6" s="32" t="s">
        <v>137</v>
      </c>
      <c r="C6" s="17">
        <f t="shared" ref="C6:H6" si="0">SUM(C7:C11,C13)</f>
        <v>2488</v>
      </c>
      <c r="D6" s="17">
        <f t="shared" si="0"/>
        <v>939</v>
      </c>
      <c r="E6" s="17">
        <f t="shared" si="0"/>
        <v>1525</v>
      </c>
      <c r="F6" s="17">
        <f t="shared" si="0"/>
        <v>378</v>
      </c>
      <c r="G6" s="17">
        <f t="shared" si="0"/>
        <v>199</v>
      </c>
      <c r="H6" s="17">
        <f t="shared" si="0"/>
        <v>24</v>
      </c>
      <c r="I6" s="15"/>
    </row>
    <row r="7" spans="1:9" ht="31.7" customHeight="1">
      <c r="A7" s="31">
        <v>2</v>
      </c>
      <c r="B7" s="7" t="s">
        <v>138</v>
      </c>
      <c r="C7" s="17">
        <f t="shared" ref="C7:C14" si="1">SUM(D7,E7,H7)</f>
        <v>5</v>
      </c>
      <c r="D7" s="12"/>
      <c r="E7" s="17">
        <v>5</v>
      </c>
      <c r="F7" s="12"/>
      <c r="G7" s="12">
        <v>1</v>
      </c>
      <c r="H7" s="12"/>
      <c r="I7" s="34"/>
    </row>
    <row r="8" spans="1:9" ht="22.7" customHeight="1">
      <c r="A8" s="31">
        <v>3</v>
      </c>
      <c r="B8" s="7" t="s">
        <v>139</v>
      </c>
      <c r="C8" s="17">
        <f t="shared" si="1"/>
        <v>250</v>
      </c>
      <c r="D8" s="12">
        <v>46</v>
      </c>
      <c r="E8" s="17">
        <v>204</v>
      </c>
      <c r="F8" s="12">
        <v>13</v>
      </c>
      <c r="G8" s="12"/>
      <c r="H8" s="12"/>
      <c r="I8" s="35"/>
    </row>
    <row r="9" spans="1:9" ht="21.2" customHeight="1">
      <c r="A9" s="31">
        <v>4</v>
      </c>
      <c r="B9" s="7" t="s">
        <v>140</v>
      </c>
      <c r="C9" s="17">
        <f t="shared" si="1"/>
        <v>30</v>
      </c>
      <c r="D9" s="12">
        <v>11</v>
      </c>
      <c r="E9" s="17">
        <v>18</v>
      </c>
      <c r="F9" s="12"/>
      <c r="G9" s="12"/>
      <c r="H9" s="12">
        <v>1</v>
      </c>
      <c r="I9" s="15"/>
    </row>
    <row r="10" spans="1:9" ht="19.7" customHeight="1">
      <c r="A10" s="31">
        <v>5</v>
      </c>
      <c r="B10" s="7" t="s">
        <v>141</v>
      </c>
      <c r="C10" s="17">
        <f t="shared" si="1"/>
        <v>75</v>
      </c>
      <c r="D10" s="12">
        <v>26</v>
      </c>
      <c r="E10" s="17">
        <v>39</v>
      </c>
      <c r="F10" s="12">
        <v>29</v>
      </c>
      <c r="G10" s="12">
        <v>1</v>
      </c>
      <c r="H10" s="12">
        <v>10</v>
      </c>
      <c r="I10" s="15"/>
    </row>
    <row r="11" spans="1:9" ht="20.45" customHeight="1">
      <c r="A11" s="31">
        <v>6</v>
      </c>
      <c r="B11" s="7" t="s">
        <v>142</v>
      </c>
      <c r="C11" s="17">
        <f t="shared" si="1"/>
        <v>164</v>
      </c>
      <c r="D11" s="12">
        <v>19</v>
      </c>
      <c r="E11" s="17">
        <v>145</v>
      </c>
      <c r="F11" s="12">
        <v>115</v>
      </c>
      <c r="G11" s="12">
        <v>1</v>
      </c>
      <c r="H11" s="12"/>
      <c r="I11" s="15"/>
    </row>
    <row r="12" spans="1:9" ht="29.45" customHeight="1">
      <c r="A12" s="31">
        <v>7</v>
      </c>
      <c r="B12" s="8" t="s">
        <v>143</v>
      </c>
      <c r="C12" s="17">
        <f t="shared" si="1"/>
        <v>1</v>
      </c>
      <c r="D12" s="12">
        <v>1</v>
      </c>
      <c r="E12" s="17"/>
      <c r="F12" s="12"/>
      <c r="G12" s="12"/>
      <c r="H12" s="12"/>
      <c r="I12" s="15"/>
    </row>
    <row r="13" spans="1:9" ht="18.95" customHeight="1">
      <c r="A13" s="31">
        <v>8</v>
      </c>
      <c r="B13" s="33" t="s">
        <v>144</v>
      </c>
      <c r="C13" s="17">
        <f t="shared" si="1"/>
        <v>1964</v>
      </c>
      <c r="D13" s="12">
        <v>837</v>
      </c>
      <c r="E13" s="17">
        <v>1114</v>
      </c>
      <c r="F13" s="12">
        <v>221</v>
      </c>
      <c r="G13" s="12">
        <v>196</v>
      </c>
      <c r="H13" s="12">
        <v>13</v>
      </c>
      <c r="I13" s="15"/>
    </row>
    <row r="14" spans="1:9" ht="18.95" customHeight="1">
      <c r="A14" s="31">
        <v>9</v>
      </c>
      <c r="B14" s="21" t="s">
        <v>18</v>
      </c>
      <c r="C14" s="17">
        <f t="shared" si="1"/>
        <v>13</v>
      </c>
      <c r="D14" s="12">
        <v>8</v>
      </c>
      <c r="E14" s="17">
        <v>5</v>
      </c>
      <c r="F14" s="12" t="s">
        <v>151</v>
      </c>
      <c r="G14" s="12" t="s">
        <v>151</v>
      </c>
      <c r="H14" s="12"/>
      <c r="I14" s="15"/>
    </row>
    <row r="15" spans="1:9" ht="24.2" customHeight="1">
      <c r="A15" s="31">
        <v>10</v>
      </c>
      <c r="B15" s="9" t="s">
        <v>145</v>
      </c>
      <c r="C15" s="36">
        <f>SUM(C6,C14)</f>
        <v>2501</v>
      </c>
      <c r="D15" s="36">
        <f>SUM(D6,D14)</f>
        <v>947</v>
      </c>
      <c r="E15" s="36">
        <f>SUM(E6,E14)</f>
        <v>1530</v>
      </c>
      <c r="F15" s="36">
        <f>SUM(F6)</f>
        <v>378</v>
      </c>
      <c r="G15" s="36">
        <f>SUM(G6)</f>
        <v>199</v>
      </c>
      <c r="H15" s="36">
        <f>SUM(H6,H14)</f>
        <v>24</v>
      </c>
      <c r="I15" s="15"/>
    </row>
    <row r="16" spans="1:9">
      <c r="A16" s="3"/>
      <c r="B16" s="3"/>
      <c r="C16" s="3"/>
      <c r="D16" s="3"/>
      <c r="E16" s="3"/>
      <c r="F16" s="3"/>
      <c r="G16" s="3"/>
      <c r="H16" s="3"/>
    </row>
  </sheetData>
  <mergeCells count="9">
    <mergeCell ref="A1:H1"/>
    <mergeCell ref="A2:A4"/>
    <mergeCell ref="B2:B4"/>
    <mergeCell ref="C2:C4"/>
    <mergeCell ref="D2:D4"/>
    <mergeCell ref="E2:G2"/>
    <mergeCell ref="H2:H4"/>
    <mergeCell ref="E3:E4"/>
    <mergeCell ref="F3:G3"/>
  </mergeCells>
  <pageMargins left="0.74803149606299213" right="0.74803149606299213" top="0.98425196850393704" bottom="0.98425196850393704" header="0.51181102362204722" footer="0.51181102362204722"/>
  <pageSetup paperSize="9" scale="95" firstPageNumber="10" pageOrder="overThenDown" orientation="landscape" useFirstPageNumber="1" r:id="rId1"/>
  <headerFooter alignWithMargins="0">
    <oddFooter>&amp;R&amp;P&amp;CФорма № 22-Ц_00774_4.2016, Підрозділ: Апеляційний суд Дніпропетровської області ( м. Дніпропетровськ), Початок періоду: 01.01.2016, Кінець періоду: 31.12.2016&amp;LE296735B</oddFooter>
  </headerFooter>
</worksheet>
</file>

<file path=xl/worksheets/sheet4.xml><?xml version="1.0" encoding="utf-8"?>
<worksheet xmlns="http://schemas.openxmlformats.org/spreadsheetml/2006/main" xmlns:r="http://schemas.openxmlformats.org/officeDocument/2006/relationships">
  <dimension ref="A1:O19"/>
  <sheetViews>
    <sheetView workbookViewId="0"/>
  </sheetViews>
  <sheetFormatPr defaultRowHeight="12.75"/>
  <cols>
    <col min="1" max="1" width="4.7109375" customWidth="1"/>
    <col min="4" max="4" width="34" customWidth="1"/>
    <col min="7" max="7" width="10.140625" customWidth="1"/>
    <col min="8" max="8" width="10.28515625" customWidth="1"/>
    <col min="9" max="9" width="11.7109375" customWidth="1"/>
    <col min="10" max="10" width="10" customWidth="1"/>
  </cols>
  <sheetData>
    <row r="1" spans="1:15" ht="12.95" customHeight="1">
      <c r="A1" s="37"/>
      <c r="B1" s="197" t="s">
        <v>154</v>
      </c>
      <c r="C1" s="197"/>
      <c r="D1" s="197"/>
      <c r="E1" s="197"/>
      <c r="F1" s="197"/>
      <c r="G1" s="197"/>
      <c r="H1" s="197"/>
      <c r="I1" s="197"/>
      <c r="J1" s="197"/>
      <c r="K1" s="197"/>
      <c r="L1" s="197"/>
      <c r="M1" s="197"/>
      <c r="N1" s="197"/>
    </row>
    <row r="2" spans="1:15" ht="12.95" customHeight="1">
      <c r="A2" s="38"/>
      <c r="B2" s="40"/>
      <c r="C2" s="38"/>
      <c r="D2" s="38"/>
      <c r="E2" s="38"/>
      <c r="F2" s="38"/>
      <c r="G2" s="38"/>
      <c r="H2" s="38"/>
      <c r="I2" s="38"/>
      <c r="J2" s="38"/>
      <c r="K2" s="38"/>
      <c r="L2" s="38"/>
      <c r="M2" s="38"/>
      <c r="N2" s="38"/>
    </row>
    <row r="3" spans="1:15" ht="12.95" customHeight="1">
      <c r="A3" s="189" t="s">
        <v>4</v>
      </c>
      <c r="B3" s="198" t="s">
        <v>155</v>
      </c>
      <c r="C3" s="199"/>
      <c r="D3" s="200"/>
      <c r="E3" s="206" t="s">
        <v>165</v>
      </c>
      <c r="F3" s="193" t="s">
        <v>166</v>
      </c>
      <c r="G3" s="193" t="s">
        <v>167</v>
      </c>
      <c r="H3" s="193" t="s">
        <v>168</v>
      </c>
      <c r="I3" s="209" t="s">
        <v>28</v>
      </c>
      <c r="J3" s="210"/>
      <c r="K3" s="210"/>
      <c r="L3" s="210"/>
      <c r="M3" s="211"/>
      <c r="N3" s="212" t="s">
        <v>175</v>
      </c>
      <c r="O3" s="15"/>
    </row>
    <row r="4" spans="1:15" ht="12.95" customHeight="1">
      <c r="A4" s="190"/>
      <c r="B4" s="201"/>
      <c r="C4" s="202"/>
      <c r="D4" s="203"/>
      <c r="E4" s="207"/>
      <c r="F4" s="194"/>
      <c r="G4" s="194"/>
      <c r="H4" s="194"/>
      <c r="I4" s="216" t="s">
        <v>169</v>
      </c>
      <c r="J4" s="216" t="s">
        <v>170</v>
      </c>
      <c r="K4" s="209" t="s">
        <v>171</v>
      </c>
      <c r="L4" s="210"/>
      <c r="M4" s="211"/>
      <c r="N4" s="212"/>
      <c r="O4" s="15"/>
    </row>
    <row r="5" spans="1:15" ht="23.45" customHeight="1">
      <c r="A5" s="190"/>
      <c r="B5" s="201"/>
      <c r="C5" s="202"/>
      <c r="D5" s="203"/>
      <c r="E5" s="207"/>
      <c r="F5" s="194"/>
      <c r="G5" s="194"/>
      <c r="H5" s="194"/>
      <c r="I5" s="217"/>
      <c r="J5" s="217"/>
      <c r="K5" s="162" t="s">
        <v>172</v>
      </c>
      <c r="L5" s="162" t="s">
        <v>173</v>
      </c>
      <c r="M5" s="162" t="s">
        <v>174</v>
      </c>
      <c r="N5" s="212"/>
      <c r="O5" s="15"/>
    </row>
    <row r="6" spans="1:15" ht="12.95" customHeight="1">
      <c r="A6" s="190"/>
      <c r="B6" s="201"/>
      <c r="C6" s="202"/>
      <c r="D6" s="203"/>
      <c r="E6" s="207"/>
      <c r="F6" s="194"/>
      <c r="G6" s="194"/>
      <c r="H6" s="194"/>
      <c r="I6" s="217"/>
      <c r="J6" s="217"/>
      <c r="K6" s="163"/>
      <c r="L6" s="163"/>
      <c r="M6" s="163"/>
      <c r="N6" s="212"/>
      <c r="O6" s="15"/>
    </row>
    <row r="7" spans="1:15" ht="14.45" customHeight="1">
      <c r="A7" s="191"/>
      <c r="B7" s="204"/>
      <c r="C7" s="188"/>
      <c r="D7" s="205"/>
      <c r="E7" s="208"/>
      <c r="F7" s="195"/>
      <c r="G7" s="195"/>
      <c r="H7" s="195"/>
      <c r="I7" s="218"/>
      <c r="J7" s="218"/>
      <c r="K7" s="164"/>
      <c r="L7" s="164"/>
      <c r="M7" s="164"/>
      <c r="N7" s="212"/>
      <c r="O7" s="15"/>
    </row>
    <row r="8" spans="1:15" ht="15.2" customHeight="1">
      <c r="A8" s="39" t="s">
        <v>5</v>
      </c>
      <c r="B8" s="224" t="s">
        <v>7</v>
      </c>
      <c r="C8" s="225"/>
      <c r="D8" s="226"/>
      <c r="E8" s="11">
        <v>1</v>
      </c>
      <c r="F8" s="11">
        <v>2</v>
      </c>
      <c r="G8" s="11">
        <v>3</v>
      </c>
      <c r="H8" s="11">
        <v>4</v>
      </c>
      <c r="I8" s="11">
        <v>5</v>
      </c>
      <c r="J8" s="13">
        <v>6</v>
      </c>
      <c r="K8" s="13">
        <v>7</v>
      </c>
      <c r="L8" s="13">
        <v>8</v>
      </c>
      <c r="M8" s="13">
        <v>9</v>
      </c>
      <c r="N8" s="13">
        <v>10</v>
      </c>
      <c r="O8" s="15"/>
    </row>
    <row r="9" spans="1:15" ht="15.2" customHeight="1">
      <c r="A9" s="31">
        <v>1</v>
      </c>
      <c r="B9" s="219" t="s">
        <v>156</v>
      </c>
      <c r="C9" s="220"/>
      <c r="D9" s="221"/>
      <c r="E9" s="41">
        <f t="shared" ref="E9:N9" si="0">SUM(E10,E11,E16,E17,E18)</f>
        <v>5</v>
      </c>
      <c r="F9" s="41">
        <f t="shared" si="0"/>
        <v>29</v>
      </c>
      <c r="G9" s="41">
        <f t="shared" si="0"/>
        <v>8</v>
      </c>
      <c r="H9" s="41">
        <f t="shared" si="0"/>
        <v>20</v>
      </c>
      <c r="I9" s="41">
        <f t="shared" si="0"/>
        <v>14</v>
      </c>
      <c r="J9" s="41">
        <f t="shared" si="0"/>
        <v>5</v>
      </c>
      <c r="K9" s="41">
        <f t="shared" si="0"/>
        <v>5</v>
      </c>
      <c r="L9" s="41">
        <f t="shared" si="0"/>
        <v>0</v>
      </c>
      <c r="M9" s="41">
        <f t="shared" si="0"/>
        <v>0</v>
      </c>
      <c r="N9" s="41">
        <f t="shared" si="0"/>
        <v>6</v>
      </c>
      <c r="O9" s="15"/>
    </row>
    <row r="10" spans="1:15" ht="29.45" customHeight="1">
      <c r="A10" s="31">
        <v>2</v>
      </c>
      <c r="B10" s="213" t="s">
        <v>157</v>
      </c>
      <c r="C10" s="214"/>
      <c r="D10" s="215"/>
      <c r="E10" s="41">
        <v>5</v>
      </c>
      <c r="F10" s="41">
        <v>29</v>
      </c>
      <c r="G10" s="41">
        <v>8</v>
      </c>
      <c r="H10" s="41">
        <v>20</v>
      </c>
      <c r="I10" s="41">
        <v>14</v>
      </c>
      <c r="J10" s="41">
        <v>5</v>
      </c>
      <c r="K10" s="41">
        <v>5</v>
      </c>
      <c r="L10" s="41"/>
      <c r="M10" s="41"/>
      <c r="N10" s="41">
        <v>6</v>
      </c>
      <c r="O10" s="15"/>
    </row>
    <row r="11" spans="1:15" ht="65.650000000000006" customHeight="1">
      <c r="A11" s="31">
        <v>3</v>
      </c>
      <c r="B11" s="213" t="s">
        <v>2</v>
      </c>
      <c r="C11" s="214"/>
      <c r="D11" s="215"/>
      <c r="E11" s="41"/>
      <c r="F11" s="41"/>
      <c r="G11" s="41"/>
      <c r="H11" s="41"/>
      <c r="I11" s="41"/>
      <c r="J11" s="41"/>
      <c r="K11" s="41"/>
      <c r="L11" s="41"/>
      <c r="M11" s="41"/>
      <c r="N11" s="41"/>
      <c r="O11" s="15"/>
    </row>
    <row r="12" spans="1:15" ht="15.2" customHeight="1">
      <c r="A12" s="31">
        <v>4</v>
      </c>
      <c r="B12" s="162" t="s">
        <v>28</v>
      </c>
      <c r="C12" s="222" t="s">
        <v>161</v>
      </c>
      <c r="D12" s="223"/>
      <c r="E12" s="41"/>
      <c r="F12" s="41"/>
      <c r="G12" s="41"/>
      <c r="H12" s="41"/>
      <c r="I12" s="41"/>
      <c r="J12" s="41"/>
      <c r="K12" s="41"/>
      <c r="L12" s="41"/>
      <c r="M12" s="41"/>
      <c r="N12" s="41"/>
      <c r="O12" s="15"/>
    </row>
    <row r="13" spans="1:15" ht="15.2" customHeight="1">
      <c r="A13" s="31">
        <v>5</v>
      </c>
      <c r="B13" s="163"/>
      <c r="C13" s="222" t="s">
        <v>162</v>
      </c>
      <c r="D13" s="223"/>
      <c r="E13" s="41"/>
      <c r="F13" s="41"/>
      <c r="G13" s="41"/>
      <c r="H13" s="41"/>
      <c r="I13" s="41"/>
      <c r="J13" s="41"/>
      <c r="K13" s="41"/>
      <c r="L13" s="41"/>
      <c r="M13" s="41"/>
      <c r="N13" s="41"/>
      <c r="O13" s="15"/>
    </row>
    <row r="14" spans="1:15" ht="15.2" customHeight="1">
      <c r="A14" s="31">
        <v>6</v>
      </c>
      <c r="B14" s="163"/>
      <c r="C14" s="222" t="s">
        <v>163</v>
      </c>
      <c r="D14" s="223"/>
      <c r="E14" s="41"/>
      <c r="F14" s="41"/>
      <c r="G14" s="41"/>
      <c r="H14" s="41"/>
      <c r="I14" s="41"/>
      <c r="J14" s="41"/>
      <c r="K14" s="41"/>
      <c r="L14" s="41"/>
      <c r="M14" s="41"/>
      <c r="N14" s="41"/>
      <c r="O14" s="15"/>
    </row>
    <row r="15" spans="1:15" ht="15.2" customHeight="1">
      <c r="A15" s="31">
        <v>7</v>
      </c>
      <c r="B15" s="164"/>
      <c r="C15" s="222" t="s">
        <v>164</v>
      </c>
      <c r="D15" s="223"/>
      <c r="E15" s="41"/>
      <c r="F15" s="41"/>
      <c r="G15" s="41"/>
      <c r="H15" s="41"/>
      <c r="I15" s="41"/>
      <c r="J15" s="41"/>
      <c r="K15" s="41"/>
      <c r="L15" s="41"/>
      <c r="M15" s="41"/>
      <c r="N15" s="41"/>
      <c r="O15" s="15"/>
    </row>
    <row r="16" spans="1:15" ht="38.450000000000003" customHeight="1">
      <c r="A16" s="31">
        <v>8</v>
      </c>
      <c r="B16" s="219" t="s">
        <v>158</v>
      </c>
      <c r="C16" s="220"/>
      <c r="D16" s="221"/>
      <c r="E16" s="41"/>
      <c r="F16" s="41"/>
      <c r="G16" s="41"/>
      <c r="H16" s="41"/>
      <c r="I16" s="41"/>
      <c r="J16" s="41"/>
      <c r="K16" s="41"/>
      <c r="L16" s="41"/>
      <c r="M16" s="41"/>
      <c r="N16" s="41"/>
      <c r="O16" s="15"/>
    </row>
    <row r="17" spans="1:15" ht="42.2" customHeight="1">
      <c r="A17" s="31">
        <v>9</v>
      </c>
      <c r="B17" s="213" t="s">
        <v>159</v>
      </c>
      <c r="C17" s="214"/>
      <c r="D17" s="215"/>
      <c r="E17" s="41"/>
      <c r="F17" s="41"/>
      <c r="G17" s="41"/>
      <c r="H17" s="41"/>
      <c r="I17" s="41"/>
      <c r="J17" s="41"/>
      <c r="K17" s="41"/>
      <c r="L17" s="41"/>
      <c r="M17" s="41"/>
      <c r="N17" s="41"/>
      <c r="O17" s="15"/>
    </row>
    <row r="18" spans="1:15" ht="52.9" customHeight="1">
      <c r="A18" s="31">
        <v>10</v>
      </c>
      <c r="B18" s="213" t="s">
        <v>160</v>
      </c>
      <c r="C18" s="214"/>
      <c r="D18" s="215"/>
      <c r="E18" s="41"/>
      <c r="F18" s="41"/>
      <c r="G18" s="41"/>
      <c r="H18" s="41"/>
      <c r="I18" s="41"/>
      <c r="J18" s="41"/>
      <c r="K18" s="41"/>
      <c r="L18" s="41"/>
      <c r="M18" s="41"/>
      <c r="N18" s="41"/>
      <c r="O18" s="15"/>
    </row>
    <row r="19" spans="1:15">
      <c r="A19" s="3"/>
      <c r="B19" s="3"/>
      <c r="C19" s="3"/>
      <c r="D19" s="3"/>
      <c r="E19" s="3"/>
      <c r="F19" s="3"/>
      <c r="G19" s="3"/>
      <c r="H19" s="3"/>
      <c r="I19" s="3"/>
      <c r="J19" s="3"/>
      <c r="K19" s="3"/>
      <c r="L19" s="3"/>
      <c r="M19" s="3"/>
      <c r="N19" s="3"/>
    </row>
  </sheetData>
  <mergeCells count="27">
    <mergeCell ref="B16:D16"/>
    <mergeCell ref="B10:D10"/>
    <mergeCell ref="C12:D12"/>
    <mergeCell ref="K5:K7"/>
    <mergeCell ref="L5:L7"/>
    <mergeCell ref="M5:M7"/>
    <mergeCell ref="B8:D8"/>
    <mergeCell ref="B17:D1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ageMargins left="0.70866141732283472" right="0.70866141732283472" top="0.94488188976377963" bottom="0.74803149606299213" header="0.31496062992125984" footer="0.31496062992125984"/>
  <pageSetup paperSize="9" scale="80" firstPageNumber="11" pageOrder="overThenDown" orientation="landscape" useFirstPageNumber="1" horizontalDpi="300" verticalDpi="300" r:id="rId1"/>
  <headerFooter alignWithMargins="0">
    <oddFooter>&amp;R&amp;P&amp;CФорма № 22-Ц_00774_4.2016, Підрозділ: Апеляційний суд Дніпропетровської області ( м. Дніпропетровськ), Початок періоду: 01.01.2016, Кінець періоду: 31.12.2016&amp;LE296735B</oddFooter>
  </headerFooter>
</worksheet>
</file>

<file path=xl/worksheets/sheet5.xml><?xml version="1.0" encoding="utf-8"?>
<worksheet xmlns="http://schemas.openxmlformats.org/spreadsheetml/2006/main" xmlns:r="http://schemas.openxmlformats.org/officeDocument/2006/relationships">
  <dimension ref="A1:L27"/>
  <sheetViews>
    <sheetView workbookViewId="0"/>
  </sheetViews>
  <sheetFormatPr defaultRowHeight="12.75"/>
  <cols>
    <col min="1" max="1" width="11.5703125" customWidth="1"/>
    <col min="2" max="2" width="17.7109375" customWidth="1"/>
    <col min="3" max="3" width="29.140625" customWidth="1"/>
    <col min="4" max="4" width="4.7109375" customWidth="1"/>
    <col min="5" max="5" width="32.28515625" customWidth="1"/>
    <col min="6" max="6" width="20.7109375" customWidth="1"/>
  </cols>
  <sheetData>
    <row r="1" spans="1:12" ht="15.2" customHeight="1">
      <c r="A1" s="42"/>
      <c r="B1" s="239" t="s">
        <v>176</v>
      </c>
      <c r="C1" s="239"/>
      <c r="D1" s="239"/>
      <c r="E1" s="239"/>
      <c r="F1" s="48"/>
      <c r="G1" s="65">
        <v>0</v>
      </c>
    </row>
    <row r="2" spans="1:12" ht="12.95" customHeight="1">
      <c r="A2" s="43" t="s">
        <v>4</v>
      </c>
      <c r="B2" s="236" t="s">
        <v>177</v>
      </c>
      <c r="C2" s="237"/>
      <c r="D2" s="237"/>
      <c r="E2" s="237"/>
      <c r="F2" s="238"/>
      <c r="G2" s="43" t="s">
        <v>198</v>
      </c>
      <c r="H2" s="15"/>
    </row>
    <row r="3" spans="1:12" ht="18.2" customHeight="1">
      <c r="A3" s="44">
        <v>1</v>
      </c>
      <c r="B3" s="233" t="s">
        <v>178</v>
      </c>
      <c r="C3" s="234"/>
      <c r="D3" s="234"/>
      <c r="E3" s="234"/>
      <c r="F3" s="235"/>
      <c r="G3" s="12">
        <v>6212</v>
      </c>
      <c r="H3" s="15"/>
    </row>
    <row r="4" spans="1:12" ht="18.2" customHeight="1">
      <c r="A4" s="44">
        <v>2</v>
      </c>
      <c r="B4" s="227" t="s">
        <v>179</v>
      </c>
      <c r="C4" s="228"/>
      <c r="D4" s="228"/>
      <c r="E4" s="228"/>
      <c r="F4" s="229"/>
      <c r="G4" s="12">
        <v>11</v>
      </c>
      <c r="H4" s="15"/>
    </row>
    <row r="5" spans="1:12" ht="18.2" customHeight="1">
      <c r="A5" s="44">
        <v>3</v>
      </c>
      <c r="B5" s="240" t="s">
        <v>180</v>
      </c>
      <c r="C5" s="241"/>
      <c r="D5" s="241"/>
      <c r="E5" s="241"/>
      <c r="F5" s="242"/>
      <c r="G5" s="12">
        <v>4</v>
      </c>
      <c r="H5" s="15"/>
    </row>
    <row r="6" spans="1:12" ht="18.2" customHeight="1">
      <c r="A6" s="44">
        <v>4</v>
      </c>
      <c r="B6" s="227" t="s">
        <v>181</v>
      </c>
      <c r="C6" s="228"/>
      <c r="D6" s="228"/>
      <c r="E6" s="228"/>
      <c r="F6" s="229"/>
      <c r="G6" s="12">
        <v>1</v>
      </c>
      <c r="H6" s="15"/>
    </row>
    <row r="7" spans="1:12" ht="21.95" customHeight="1">
      <c r="A7" s="44">
        <v>5</v>
      </c>
      <c r="B7" s="233" t="s">
        <v>182</v>
      </c>
      <c r="C7" s="234"/>
      <c r="D7" s="234"/>
      <c r="E7" s="234"/>
      <c r="F7" s="235"/>
      <c r="G7" s="41">
        <v>3184</v>
      </c>
      <c r="H7" s="15"/>
    </row>
    <row r="8" spans="1:12" ht="18.2" customHeight="1">
      <c r="A8" s="44">
        <v>6</v>
      </c>
      <c r="B8" s="227" t="s">
        <v>183</v>
      </c>
      <c r="C8" s="228"/>
      <c r="D8" s="228"/>
      <c r="E8" s="228"/>
      <c r="F8" s="229"/>
      <c r="G8" s="41">
        <v>17</v>
      </c>
      <c r="H8" s="15"/>
    </row>
    <row r="9" spans="1:12" ht="18.2" customHeight="1">
      <c r="A9" s="44">
        <v>7</v>
      </c>
      <c r="B9" s="230" t="s">
        <v>184</v>
      </c>
      <c r="C9" s="231"/>
      <c r="D9" s="231"/>
      <c r="E9" s="231"/>
      <c r="F9" s="232"/>
      <c r="G9" s="41">
        <v>115</v>
      </c>
      <c r="H9" s="15"/>
    </row>
    <row r="10" spans="1:12" ht="12.95" customHeight="1">
      <c r="A10" s="3"/>
      <c r="B10" s="49"/>
      <c r="C10" s="49"/>
      <c r="D10" s="49"/>
      <c r="E10" s="49"/>
      <c r="F10" s="49"/>
      <c r="G10" s="66"/>
      <c r="H10" s="50"/>
      <c r="I10" s="68"/>
      <c r="J10" s="68"/>
      <c r="K10" s="68"/>
      <c r="L10" s="68"/>
    </row>
    <row r="11" spans="1:12" ht="15.2" customHeight="1">
      <c r="B11" s="50"/>
      <c r="C11" s="50"/>
      <c r="D11" s="50"/>
      <c r="E11" s="50"/>
      <c r="F11" s="50"/>
      <c r="G11" s="50"/>
      <c r="H11" s="50"/>
    </row>
    <row r="12" spans="1:12" ht="15">
      <c r="B12" s="51" t="s">
        <v>185</v>
      </c>
      <c r="C12" s="56"/>
      <c r="D12" s="55"/>
      <c r="E12" s="63" t="s">
        <v>194</v>
      </c>
      <c r="F12" s="55"/>
      <c r="G12" s="50"/>
      <c r="H12" s="50"/>
      <c r="I12" s="68"/>
      <c r="J12" s="68"/>
      <c r="K12" s="45"/>
    </row>
    <row r="13" spans="1:12" ht="14.45" customHeight="1">
      <c r="A13" s="45"/>
      <c r="B13" s="52" t="s">
        <v>186</v>
      </c>
      <c r="C13" s="57" t="s">
        <v>191</v>
      </c>
      <c r="D13" s="55"/>
      <c r="E13" s="57" t="s">
        <v>195</v>
      </c>
      <c r="F13" s="55"/>
      <c r="G13" s="50"/>
      <c r="H13" s="50"/>
      <c r="I13" s="68"/>
      <c r="J13" s="68"/>
      <c r="K13" s="45"/>
    </row>
    <row r="14" spans="1:12" ht="7.5" customHeight="1">
      <c r="A14" s="46"/>
      <c r="B14" s="52"/>
      <c r="C14" s="58"/>
      <c r="D14" s="55"/>
      <c r="E14" s="55"/>
      <c r="F14" s="55"/>
      <c r="G14" s="50"/>
      <c r="H14" s="50"/>
      <c r="I14" s="68"/>
      <c r="J14" s="70"/>
      <c r="K14" s="75"/>
    </row>
    <row r="15" spans="1:12" ht="14.45" customHeight="1">
      <c r="B15" s="53" t="s">
        <v>187</v>
      </c>
      <c r="C15" s="59"/>
      <c r="D15" s="55"/>
      <c r="E15" s="63" t="s">
        <v>196</v>
      </c>
      <c r="F15" s="55"/>
      <c r="G15" s="50"/>
      <c r="H15" s="50"/>
      <c r="I15" s="68"/>
      <c r="J15" s="71"/>
      <c r="K15" s="76"/>
    </row>
    <row r="16" spans="1:12" ht="12.2" customHeight="1">
      <c r="A16" s="47"/>
      <c r="B16" s="54"/>
      <c r="C16" s="57" t="s">
        <v>191</v>
      </c>
      <c r="D16" s="55"/>
      <c r="E16" s="57" t="s">
        <v>195</v>
      </c>
      <c r="F16" s="55"/>
      <c r="G16" s="67"/>
      <c r="H16" s="67"/>
      <c r="I16" s="68"/>
      <c r="J16" s="72"/>
      <c r="K16" s="76"/>
    </row>
    <row r="17" spans="2:11" ht="15">
      <c r="B17" s="55"/>
      <c r="C17" s="55"/>
      <c r="D17" s="55"/>
      <c r="E17" s="55"/>
      <c r="F17" s="55"/>
      <c r="G17" s="46"/>
      <c r="H17" s="50"/>
      <c r="I17" s="69"/>
      <c r="J17" s="73"/>
      <c r="K17" s="73"/>
    </row>
    <row r="18" spans="2:11" ht="14.45" customHeight="1">
      <c r="B18" s="52" t="s">
        <v>188</v>
      </c>
      <c r="C18" s="60" t="s">
        <v>192</v>
      </c>
      <c r="D18" s="55"/>
      <c r="E18" s="55"/>
      <c r="F18" s="55"/>
      <c r="G18" s="50"/>
      <c r="H18" s="50"/>
      <c r="I18" s="68"/>
      <c r="J18" s="74"/>
      <c r="K18" s="45"/>
    </row>
    <row r="19" spans="2:11" ht="14.45" customHeight="1">
      <c r="B19" s="52" t="s">
        <v>189</v>
      </c>
      <c r="C19" s="61" t="s">
        <v>192</v>
      </c>
      <c r="D19" s="55"/>
      <c r="E19" s="55"/>
      <c r="F19" s="55"/>
      <c r="G19" s="46"/>
      <c r="H19" s="46"/>
      <c r="I19" s="68"/>
      <c r="J19" s="74"/>
      <c r="K19" s="75"/>
    </row>
    <row r="20" spans="2:11" ht="14.45" customHeight="1">
      <c r="B20" s="52" t="s">
        <v>190</v>
      </c>
      <c r="C20" s="62" t="s">
        <v>193</v>
      </c>
      <c r="D20" s="55"/>
      <c r="E20" s="55"/>
      <c r="F20" s="64" t="s">
        <v>197</v>
      </c>
      <c r="G20" s="50"/>
      <c r="H20" s="50"/>
      <c r="I20" s="68"/>
      <c r="J20" s="71"/>
      <c r="K20" s="76"/>
    </row>
    <row r="21" spans="2:11" ht="15.2" customHeight="1">
      <c r="B21" s="50"/>
      <c r="C21" s="49"/>
      <c r="D21" s="50"/>
      <c r="E21" s="50"/>
      <c r="F21" s="49"/>
      <c r="G21" s="46"/>
      <c r="H21" s="50"/>
    </row>
    <row r="22" spans="2:11" ht="15.2" customHeight="1">
      <c r="B22" s="50"/>
      <c r="C22" s="50"/>
      <c r="D22" s="50"/>
      <c r="E22" s="50"/>
      <c r="F22" s="50"/>
      <c r="G22" s="46"/>
      <c r="H22" s="50"/>
    </row>
    <row r="23" spans="2:11" ht="15.2" customHeight="1">
      <c r="B23" s="50"/>
      <c r="C23" s="50"/>
      <c r="D23" s="50"/>
      <c r="E23" s="50"/>
      <c r="F23" s="50"/>
      <c r="G23" s="46"/>
      <c r="H23" s="50"/>
    </row>
    <row r="24" spans="2:11" ht="15.2" customHeight="1">
      <c r="B24" s="50"/>
      <c r="C24" s="50"/>
      <c r="D24" s="50"/>
      <c r="E24" s="50"/>
      <c r="F24" s="50"/>
      <c r="G24" s="46"/>
      <c r="H24" s="50"/>
    </row>
    <row r="25" spans="2:11" ht="15.2" customHeight="1">
      <c r="B25" s="50"/>
      <c r="C25" s="50"/>
      <c r="D25" s="50"/>
      <c r="E25" s="50"/>
      <c r="F25" s="50"/>
      <c r="G25" s="46"/>
      <c r="H25" s="50"/>
    </row>
    <row r="26" spans="2:11" ht="15.2" customHeight="1">
      <c r="B26" s="50"/>
      <c r="C26" s="50"/>
      <c r="D26" s="50"/>
      <c r="E26" s="50"/>
      <c r="F26" s="50"/>
      <c r="G26" s="46"/>
      <c r="H26" s="50"/>
    </row>
    <row r="27" spans="2:11" ht="15.2" customHeight="1">
      <c r="B27" s="50"/>
      <c r="C27" s="50"/>
      <c r="D27" s="50"/>
      <c r="E27" s="50"/>
      <c r="F27" s="50"/>
      <c r="G27" s="46"/>
      <c r="H27" s="50"/>
    </row>
  </sheetData>
  <mergeCells count="9">
    <mergeCell ref="B8:F8"/>
    <mergeCell ref="B9:F9"/>
    <mergeCell ref="B3:F3"/>
    <mergeCell ref="B2:F2"/>
    <mergeCell ref="B1:E1"/>
    <mergeCell ref="B4:F4"/>
    <mergeCell ref="B5:F5"/>
    <mergeCell ref="B6:F6"/>
    <mergeCell ref="B7:F7"/>
  </mergeCells>
  <pageMargins left="0.70866141732283472" right="0.31496062992125984" top="1.1417322834645669" bottom="0.55118110236220474" header="0.31496062992125984" footer="0.31496062992125984"/>
  <pageSetup paperSize="9" scale="79" firstPageNumber="12" pageOrder="overThenDown" orientation="landscape" useFirstPageNumber="1" r:id="rId1"/>
  <headerFooter alignWithMargins="0">
    <oddFooter>&amp;R&amp;P&amp;CФорма № 22-Ц_00774_4.2016, Підрозділ: Апеляційний суд Дніпропетровської області ( м. Дніпропетровськ), Початок періоду: 01.01.2016, Кінець періоду: 31.12.2016&amp;LE296735B</oddFooter>
  </headerFooter>
</worksheet>
</file>

<file path=xl/worksheets/sheet6.xml><?xml version="1.0" encoding="utf-8"?>
<worksheet xmlns="http://schemas.openxmlformats.org/spreadsheetml/2006/main" xmlns:r="http://schemas.openxmlformats.org/officeDocument/2006/relationships">
  <dimension ref="A1:T56"/>
  <sheetViews>
    <sheetView workbookViewId="0">
      <selection activeCell="A57" sqref="A57:IV678"/>
    </sheetView>
  </sheetViews>
  <sheetFormatPr defaultRowHeight="12.75"/>
  <cols>
    <col min="1" max="1" width="7.42578125" customWidth="1"/>
    <col min="3" max="3" width="44.5703125" customWidth="1"/>
    <col min="4" max="5" width="10.7109375" customWidth="1"/>
    <col min="6" max="6" width="7.5703125" customWidth="1"/>
    <col min="8" max="8" width="7.140625" customWidth="1"/>
    <col min="11" max="11" width="5.42578125" customWidth="1"/>
    <col min="14" max="14" width="8.5703125" customWidth="1"/>
    <col min="15" max="15" width="7.85546875" customWidth="1"/>
    <col min="16" max="16" width="7.7109375" customWidth="1"/>
    <col min="17" max="17" width="3.85546875" customWidth="1"/>
    <col min="18" max="18" width="5.28515625" customWidth="1"/>
    <col min="19" max="19" width="4.5703125" customWidth="1"/>
    <col min="20" max="20" width="6.5703125" hidden="1" customWidth="1"/>
  </cols>
  <sheetData>
    <row r="1" spans="1:20" ht="30.2" customHeight="1">
      <c r="A1" s="137" t="s">
        <v>199</v>
      </c>
      <c r="B1" s="137"/>
      <c r="C1" s="137"/>
      <c r="D1" s="137"/>
      <c r="E1" s="137"/>
      <c r="F1" s="137"/>
      <c r="G1" s="137"/>
      <c r="H1" s="137"/>
      <c r="I1" s="137"/>
      <c r="J1" s="137"/>
      <c r="K1" s="137"/>
      <c r="L1" s="137"/>
      <c r="M1" s="137"/>
      <c r="N1" s="137"/>
      <c r="O1" s="137"/>
      <c r="P1" s="137"/>
    </row>
    <row r="2" spans="1:20" ht="12.95" customHeight="1">
      <c r="A2" s="139" t="s">
        <v>200</v>
      </c>
      <c r="B2" s="142" t="s">
        <v>247</v>
      </c>
      <c r="C2" s="143"/>
      <c r="D2" s="111" t="s">
        <v>121</v>
      </c>
      <c r="E2" s="126" t="s">
        <v>298</v>
      </c>
      <c r="F2" s="148" t="s">
        <v>123</v>
      </c>
      <c r="G2" s="149"/>
      <c r="H2" s="149"/>
      <c r="I2" s="149"/>
      <c r="J2" s="149"/>
      <c r="K2" s="149"/>
      <c r="L2" s="149"/>
      <c r="M2" s="149"/>
      <c r="N2" s="149"/>
      <c r="O2" s="150"/>
      <c r="P2" s="151" t="s">
        <v>134</v>
      </c>
      <c r="Q2" s="15"/>
    </row>
    <row r="3" spans="1:20" ht="12.95" customHeight="1">
      <c r="A3" s="140"/>
      <c r="B3" s="144"/>
      <c r="C3" s="145"/>
      <c r="D3" s="116"/>
      <c r="E3" s="127"/>
      <c r="F3" s="126" t="s">
        <v>24</v>
      </c>
      <c r="G3" s="251" t="s">
        <v>124</v>
      </c>
      <c r="H3" s="252"/>
      <c r="I3" s="252"/>
      <c r="J3" s="252"/>
      <c r="K3" s="252"/>
      <c r="L3" s="252"/>
      <c r="M3" s="252"/>
      <c r="N3" s="252"/>
      <c r="O3" s="253"/>
      <c r="P3" s="152"/>
      <c r="Q3" s="15"/>
    </row>
    <row r="4" spans="1:20" ht="12.95" customHeight="1">
      <c r="A4" s="140"/>
      <c r="B4" s="144"/>
      <c r="C4" s="145"/>
      <c r="D4" s="116"/>
      <c r="E4" s="127"/>
      <c r="F4" s="127"/>
      <c r="G4" s="151" t="s">
        <v>125</v>
      </c>
      <c r="H4" s="134" t="s">
        <v>126</v>
      </c>
      <c r="I4" s="135"/>
      <c r="J4" s="136"/>
      <c r="K4" s="134" t="s">
        <v>129</v>
      </c>
      <c r="L4" s="135"/>
      <c r="M4" s="135"/>
      <c r="N4" s="135"/>
      <c r="O4" s="136"/>
      <c r="P4" s="152"/>
      <c r="Q4" s="15"/>
    </row>
    <row r="5" spans="1:20" ht="12.95" customHeight="1">
      <c r="A5" s="140"/>
      <c r="B5" s="144"/>
      <c r="C5" s="145"/>
      <c r="D5" s="116"/>
      <c r="E5" s="127"/>
      <c r="F5" s="127"/>
      <c r="G5" s="152"/>
      <c r="H5" s="129" t="s">
        <v>24</v>
      </c>
      <c r="I5" s="186" t="s">
        <v>28</v>
      </c>
      <c r="J5" s="187"/>
      <c r="K5" s="129" t="s">
        <v>24</v>
      </c>
      <c r="L5" s="131" t="s">
        <v>28</v>
      </c>
      <c r="M5" s="132"/>
      <c r="N5" s="132"/>
      <c r="O5" s="133"/>
      <c r="P5" s="152"/>
      <c r="Q5" s="15"/>
    </row>
    <row r="6" spans="1:20" ht="195.4" customHeight="1">
      <c r="A6" s="141"/>
      <c r="B6" s="146"/>
      <c r="C6" s="147"/>
      <c r="D6" s="117"/>
      <c r="E6" s="128"/>
      <c r="F6" s="128"/>
      <c r="G6" s="153"/>
      <c r="H6" s="130"/>
      <c r="I6" s="20" t="s">
        <v>127</v>
      </c>
      <c r="J6" s="20" t="s">
        <v>128</v>
      </c>
      <c r="K6" s="130"/>
      <c r="L6" s="20" t="s">
        <v>130</v>
      </c>
      <c r="M6" s="20" t="s">
        <v>131</v>
      </c>
      <c r="N6" s="20" t="s">
        <v>132</v>
      </c>
      <c r="O6" s="20" t="s">
        <v>133</v>
      </c>
      <c r="P6" s="153"/>
      <c r="Q6" s="15"/>
      <c r="T6" s="84"/>
    </row>
    <row r="7" spans="1:20" ht="15.2" customHeight="1">
      <c r="A7" s="77" t="s">
        <v>5</v>
      </c>
      <c r="B7" s="249" t="s">
        <v>7</v>
      </c>
      <c r="C7" s="250"/>
      <c r="D7" s="13">
        <v>1</v>
      </c>
      <c r="E7" s="13">
        <v>2</v>
      </c>
      <c r="F7" s="13">
        <v>3</v>
      </c>
      <c r="G7" s="13">
        <v>4</v>
      </c>
      <c r="H7" s="13">
        <v>5</v>
      </c>
      <c r="I7" s="13">
        <v>6</v>
      </c>
      <c r="J7" s="13">
        <v>7</v>
      </c>
      <c r="K7" s="13">
        <v>8</v>
      </c>
      <c r="L7" s="13">
        <v>9</v>
      </c>
      <c r="M7" s="13">
        <v>10</v>
      </c>
      <c r="N7" s="13">
        <v>11</v>
      </c>
      <c r="O7" s="13">
        <v>12</v>
      </c>
      <c r="P7" s="13">
        <v>13</v>
      </c>
      <c r="Q7" s="83"/>
      <c r="R7" s="37"/>
      <c r="S7" s="37"/>
    </row>
    <row r="8" spans="1:20" ht="12.95" customHeight="1">
      <c r="A8" s="79"/>
      <c r="B8" s="245" t="s">
        <v>250</v>
      </c>
      <c r="C8" s="246"/>
      <c r="D8" s="80" t="s">
        <v>297</v>
      </c>
      <c r="E8" s="81"/>
      <c r="F8" s="81"/>
      <c r="G8" s="81"/>
      <c r="H8" s="81"/>
      <c r="I8" s="81"/>
      <c r="J8" s="81"/>
      <c r="K8" s="81"/>
      <c r="L8" s="81"/>
      <c r="M8" s="81"/>
      <c r="N8" s="81"/>
      <c r="O8" s="81"/>
      <c r="P8" s="81"/>
      <c r="Q8" s="15"/>
      <c r="T8" s="84"/>
    </row>
    <row r="9" spans="1:20" ht="15.2" customHeight="1">
      <c r="A9" s="78" t="s">
        <v>201</v>
      </c>
      <c r="B9" s="243" t="s">
        <v>251</v>
      </c>
      <c r="C9" s="244"/>
      <c r="D9" s="41">
        <f t="shared" ref="D9:D56" si="0">SUM(E9,F9,P9)</f>
        <v>267</v>
      </c>
      <c r="E9" s="41">
        <v>152</v>
      </c>
      <c r="F9" s="41">
        <v>84</v>
      </c>
      <c r="G9" s="82">
        <v>80</v>
      </c>
      <c r="H9" s="82">
        <v>3</v>
      </c>
      <c r="I9" s="82"/>
      <c r="J9" s="82"/>
      <c r="K9" s="82">
        <v>1</v>
      </c>
      <c r="L9" s="82"/>
      <c r="M9" s="82"/>
      <c r="N9" s="82"/>
      <c r="O9" s="82"/>
      <c r="P9" s="82">
        <v>31</v>
      </c>
      <c r="Q9" s="83"/>
      <c r="R9" s="37"/>
      <c r="S9" s="37"/>
      <c r="T9" s="84"/>
    </row>
    <row r="10" spans="1:20" ht="15.2" customHeight="1">
      <c r="A10" s="78" t="s">
        <v>202</v>
      </c>
      <c r="B10" s="247" t="s">
        <v>252</v>
      </c>
      <c r="C10" s="248"/>
      <c r="D10" s="41">
        <f t="shared" si="0"/>
        <v>18</v>
      </c>
      <c r="E10" s="41">
        <v>8</v>
      </c>
      <c r="F10" s="41">
        <v>7</v>
      </c>
      <c r="G10" s="82">
        <v>7</v>
      </c>
      <c r="H10" s="82"/>
      <c r="I10" s="82"/>
      <c r="J10" s="82"/>
      <c r="K10" s="82"/>
      <c r="L10" s="82"/>
      <c r="M10" s="82"/>
      <c r="N10" s="82"/>
      <c r="O10" s="82"/>
      <c r="P10" s="82">
        <v>3</v>
      </c>
      <c r="Q10" s="15"/>
      <c r="T10" s="84"/>
    </row>
    <row r="11" spans="1:20" ht="15.2" customHeight="1">
      <c r="A11" s="78" t="s">
        <v>203</v>
      </c>
      <c r="B11" s="243" t="s">
        <v>253</v>
      </c>
      <c r="C11" s="244"/>
      <c r="D11" s="41">
        <f t="shared" si="0"/>
        <v>229</v>
      </c>
      <c r="E11" s="41">
        <v>80</v>
      </c>
      <c r="F11" s="41">
        <v>128</v>
      </c>
      <c r="G11" s="82">
        <v>120</v>
      </c>
      <c r="H11" s="82">
        <v>6</v>
      </c>
      <c r="I11" s="82">
        <v>5</v>
      </c>
      <c r="J11" s="82"/>
      <c r="K11" s="82">
        <v>2</v>
      </c>
      <c r="L11" s="82"/>
      <c r="M11" s="82"/>
      <c r="N11" s="82"/>
      <c r="O11" s="82"/>
      <c r="P11" s="82">
        <v>21</v>
      </c>
      <c r="Q11" s="83"/>
      <c r="R11" s="37"/>
      <c r="S11" s="37"/>
      <c r="T11" s="84"/>
    </row>
    <row r="12" spans="1:20" ht="15.2" customHeight="1">
      <c r="A12" s="78" t="s">
        <v>204</v>
      </c>
      <c r="B12" s="243" t="s">
        <v>254</v>
      </c>
      <c r="C12" s="244"/>
      <c r="D12" s="41">
        <f t="shared" si="0"/>
        <v>84</v>
      </c>
      <c r="E12" s="41">
        <v>56</v>
      </c>
      <c r="F12" s="41">
        <v>19</v>
      </c>
      <c r="G12" s="82">
        <v>18</v>
      </c>
      <c r="H12" s="82">
        <v>1</v>
      </c>
      <c r="I12" s="82"/>
      <c r="J12" s="82"/>
      <c r="K12" s="82"/>
      <c r="L12" s="82"/>
      <c r="M12" s="82"/>
      <c r="N12" s="82"/>
      <c r="O12" s="82"/>
      <c r="P12" s="82">
        <v>9</v>
      </c>
      <c r="Q12" s="83"/>
      <c r="R12" s="37"/>
      <c r="S12" s="37"/>
      <c r="T12" s="84"/>
    </row>
    <row r="13" spans="1:20" ht="15.2" customHeight="1">
      <c r="A13" s="78" t="s">
        <v>205</v>
      </c>
      <c r="B13" s="247" t="s">
        <v>255</v>
      </c>
      <c r="C13" s="248"/>
      <c r="D13" s="41">
        <f t="shared" si="0"/>
        <v>20</v>
      </c>
      <c r="E13" s="41">
        <v>9</v>
      </c>
      <c r="F13" s="41">
        <v>9</v>
      </c>
      <c r="G13" s="82">
        <v>9</v>
      </c>
      <c r="H13" s="82"/>
      <c r="I13" s="82"/>
      <c r="J13" s="82"/>
      <c r="K13" s="82"/>
      <c r="L13" s="82"/>
      <c r="M13" s="82"/>
      <c r="N13" s="82"/>
      <c r="O13" s="82"/>
      <c r="P13" s="82">
        <v>2</v>
      </c>
      <c r="Q13" s="15"/>
      <c r="T13" s="84"/>
    </row>
    <row r="14" spans="1:20" ht="15.2" customHeight="1">
      <c r="A14" s="78" t="s">
        <v>206</v>
      </c>
      <c r="B14" s="247" t="s">
        <v>256</v>
      </c>
      <c r="C14" s="248"/>
      <c r="D14" s="41">
        <f t="shared" si="0"/>
        <v>63</v>
      </c>
      <c r="E14" s="41">
        <v>39</v>
      </c>
      <c r="F14" s="41">
        <v>21</v>
      </c>
      <c r="G14" s="82">
        <v>21</v>
      </c>
      <c r="H14" s="82"/>
      <c r="I14" s="82"/>
      <c r="J14" s="82"/>
      <c r="K14" s="82"/>
      <c r="L14" s="82"/>
      <c r="M14" s="82"/>
      <c r="N14" s="82"/>
      <c r="O14" s="82"/>
      <c r="P14" s="82">
        <v>3</v>
      </c>
      <c r="Q14" s="15"/>
      <c r="T14" s="84"/>
    </row>
    <row r="15" spans="1:20" ht="15.2" customHeight="1">
      <c r="A15" s="78" t="s">
        <v>207</v>
      </c>
      <c r="B15" s="247" t="s">
        <v>257</v>
      </c>
      <c r="C15" s="248"/>
      <c r="D15" s="41">
        <f t="shared" si="0"/>
        <v>48</v>
      </c>
      <c r="E15" s="41">
        <v>37</v>
      </c>
      <c r="F15" s="41">
        <v>11</v>
      </c>
      <c r="G15" s="82">
        <v>10</v>
      </c>
      <c r="H15" s="82">
        <v>1</v>
      </c>
      <c r="I15" s="82"/>
      <c r="J15" s="82"/>
      <c r="K15" s="82"/>
      <c r="L15" s="82"/>
      <c r="M15" s="82"/>
      <c r="N15" s="82"/>
      <c r="O15" s="82"/>
      <c r="P15" s="82"/>
      <c r="Q15" s="15"/>
      <c r="T15" s="84"/>
    </row>
    <row r="16" spans="1:20" ht="15.2" customHeight="1">
      <c r="A16" s="78" t="s">
        <v>208</v>
      </c>
      <c r="B16" s="243" t="s">
        <v>258</v>
      </c>
      <c r="C16" s="244"/>
      <c r="D16" s="41">
        <f t="shared" si="0"/>
        <v>132</v>
      </c>
      <c r="E16" s="41">
        <v>72</v>
      </c>
      <c r="F16" s="41">
        <v>27</v>
      </c>
      <c r="G16" s="82">
        <v>26</v>
      </c>
      <c r="H16" s="82"/>
      <c r="I16" s="82"/>
      <c r="J16" s="82"/>
      <c r="K16" s="82">
        <v>1</v>
      </c>
      <c r="L16" s="82"/>
      <c r="M16" s="82"/>
      <c r="N16" s="82"/>
      <c r="O16" s="82"/>
      <c r="P16" s="82">
        <v>33</v>
      </c>
      <c r="Q16" s="83"/>
      <c r="R16" s="37"/>
      <c r="S16" s="37"/>
      <c r="T16" s="84"/>
    </row>
    <row r="17" spans="1:20" ht="15.2" customHeight="1">
      <c r="A17" s="78" t="s">
        <v>209</v>
      </c>
      <c r="B17" s="243" t="s">
        <v>259</v>
      </c>
      <c r="C17" s="244"/>
      <c r="D17" s="41">
        <f t="shared" si="0"/>
        <v>88</v>
      </c>
      <c r="E17" s="41">
        <v>64</v>
      </c>
      <c r="F17" s="41">
        <v>16</v>
      </c>
      <c r="G17" s="82">
        <v>16</v>
      </c>
      <c r="H17" s="82"/>
      <c r="I17" s="82"/>
      <c r="J17" s="82"/>
      <c r="K17" s="82"/>
      <c r="L17" s="82"/>
      <c r="M17" s="82"/>
      <c r="N17" s="82"/>
      <c r="O17" s="82"/>
      <c r="P17" s="82">
        <v>8</v>
      </c>
      <c r="Q17" s="83"/>
      <c r="R17" s="37"/>
      <c r="S17" s="37"/>
      <c r="T17" s="84"/>
    </row>
    <row r="18" spans="1:20" ht="15.2" customHeight="1">
      <c r="A18" s="78" t="s">
        <v>210</v>
      </c>
      <c r="B18" s="247" t="s">
        <v>260</v>
      </c>
      <c r="C18" s="248"/>
      <c r="D18" s="41">
        <f t="shared" si="0"/>
        <v>178</v>
      </c>
      <c r="E18" s="41">
        <v>80</v>
      </c>
      <c r="F18" s="41">
        <v>79</v>
      </c>
      <c r="G18" s="82">
        <v>77</v>
      </c>
      <c r="H18" s="82">
        <v>2</v>
      </c>
      <c r="I18" s="82"/>
      <c r="J18" s="82"/>
      <c r="K18" s="82"/>
      <c r="L18" s="82"/>
      <c r="M18" s="82"/>
      <c r="N18" s="82"/>
      <c r="O18" s="82"/>
      <c r="P18" s="82">
        <v>19</v>
      </c>
      <c r="Q18" s="15"/>
      <c r="T18" s="84"/>
    </row>
    <row r="19" spans="1:20" ht="15.2" customHeight="1">
      <c r="A19" s="78" t="s">
        <v>211</v>
      </c>
      <c r="B19" s="243" t="s">
        <v>261</v>
      </c>
      <c r="C19" s="244"/>
      <c r="D19" s="41">
        <f t="shared" si="0"/>
        <v>130</v>
      </c>
      <c r="E19" s="41">
        <v>78</v>
      </c>
      <c r="F19" s="41">
        <v>30</v>
      </c>
      <c r="G19" s="82">
        <v>29</v>
      </c>
      <c r="H19" s="82"/>
      <c r="I19" s="82"/>
      <c r="J19" s="82"/>
      <c r="K19" s="82">
        <v>1</v>
      </c>
      <c r="L19" s="82"/>
      <c r="M19" s="82"/>
      <c r="N19" s="82"/>
      <c r="O19" s="82"/>
      <c r="P19" s="82">
        <v>22</v>
      </c>
      <c r="Q19" s="83"/>
      <c r="R19" s="37"/>
      <c r="S19" s="37"/>
      <c r="T19" s="84"/>
    </row>
    <row r="20" spans="1:20" ht="15.2" customHeight="1">
      <c r="A20" s="78" t="s">
        <v>212</v>
      </c>
      <c r="B20" s="243" t="s">
        <v>262</v>
      </c>
      <c r="C20" s="244"/>
      <c r="D20" s="41">
        <f t="shared" si="0"/>
        <v>500</v>
      </c>
      <c r="E20" s="41">
        <v>263</v>
      </c>
      <c r="F20" s="41">
        <v>195</v>
      </c>
      <c r="G20" s="82">
        <v>177</v>
      </c>
      <c r="H20" s="82">
        <v>17</v>
      </c>
      <c r="I20" s="82">
        <v>12</v>
      </c>
      <c r="J20" s="82"/>
      <c r="K20" s="82"/>
      <c r="L20" s="82"/>
      <c r="M20" s="82"/>
      <c r="N20" s="82"/>
      <c r="O20" s="82"/>
      <c r="P20" s="82">
        <v>42</v>
      </c>
      <c r="Q20" s="83"/>
      <c r="R20" s="37"/>
      <c r="S20" s="37"/>
      <c r="T20" s="84"/>
    </row>
    <row r="21" spans="1:20" ht="15.2" customHeight="1">
      <c r="A21" s="78" t="s">
        <v>213</v>
      </c>
      <c r="B21" s="243" t="s">
        <v>263</v>
      </c>
      <c r="C21" s="244"/>
      <c r="D21" s="41">
        <f t="shared" si="0"/>
        <v>337</v>
      </c>
      <c r="E21" s="41">
        <v>179</v>
      </c>
      <c r="F21" s="41">
        <v>93</v>
      </c>
      <c r="G21" s="82">
        <v>91</v>
      </c>
      <c r="H21" s="82">
        <v>1</v>
      </c>
      <c r="I21" s="82">
        <v>1</v>
      </c>
      <c r="J21" s="82"/>
      <c r="K21" s="82">
        <v>1</v>
      </c>
      <c r="L21" s="82"/>
      <c r="M21" s="82"/>
      <c r="N21" s="82"/>
      <c r="O21" s="82"/>
      <c r="P21" s="82">
        <v>65</v>
      </c>
      <c r="Q21" s="83"/>
      <c r="R21" s="37"/>
      <c r="S21" s="37"/>
      <c r="T21" s="84"/>
    </row>
    <row r="22" spans="1:20" ht="15.2" customHeight="1">
      <c r="A22" s="78" t="s">
        <v>214</v>
      </c>
      <c r="B22" s="243" t="s">
        <v>264</v>
      </c>
      <c r="C22" s="244"/>
      <c r="D22" s="41">
        <f t="shared" si="0"/>
        <v>48</v>
      </c>
      <c r="E22" s="41">
        <v>18</v>
      </c>
      <c r="F22" s="41">
        <v>22</v>
      </c>
      <c r="G22" s="82">
        <v>21</v>
      </c>
      <c r="H22" s="82">
        <v>1</v>
      </c>
      <c r="I22" s="82">
        <v>1</v>
      </c>
      <c r="J22" s="82"/>
      <c r="K22" s="82"/>
      <c r="L22" s="82"/>
      <c r="M22" s="82"/>
      <c r="N22" s="82"/>
      <c r="O22" s="82"/>
      <c r="P22" s="82">
        <v>8</v>
      </c>
      <c r="Q22" s="83"/>
      <c r="R22" s="37"/>
      <c r="S22" s="37"/>
      <c r="T22" s="84"/>
    </row>
    <row r="23" spans="1:20" ht="15.2" customHeight="1">
      <c r="A23" s="78" t="s">
        <v>215</v>
      </c>
      <c r="B23" s="243" t="s">
        <v>265</v>
      </c>
      <c r="C23" s="244"/>
      <c r="D23" s="41">
        <f t="shared" si="0"/>
        <v>139</v>
      </c>
      <c r="E23" s="41">
        <v>79</v>
      </c>
      <c r="F23" s="41">
        <v>48</v>
      </c>
      <c r="G23" s="82">
        <v>46</v>
      </c>
      <c r="H23" s="82">
        <v>2</v>
      </c>
      <c r="I23" s="82"/>
      <c r="J23" s="82"/>
      <c r="K23" s="82"/>
      <c r="L23" s="82"/>
      <c r="M23" s="82"/>
      <c r="N23" s="82"/>
      <c r="O23" s="82"/>
      <c r="P23" s="82">
        <v>12</v>
      </c>
      <c r="Q23" s="83"/>
      <c r="R23" s="37"/>
      <c r="S23" s="37"/>
      <c r="T23" s="84"/>
    </row>
    <row r="24" spans="1:20" ht="15.2" customHeight="1">
      <c r="A24" s="78" t="s">
        <v>216</v>
      </c>
      <c r="B24" s="243" t="s">
        <v>266</v>
      </c>
      <c r="C24" s="244"/>
      <c r="D24" s="41">
        <f t="shared" si="0"/>
        <v>51</v>
      </c>
      <c r="E24" s="41">
        <v>33</v>
      </c>
      <c r="F24" s="41">
        <v>10</v>
      </c>
      <c r="G24" s="82">
        <v>10</v>
      </c>
      <c r="H24" s="82"/>
      <c r="I24" s="82"/>
      <c r="J24" s="82"/>
      <c r="K24" s="82"/>
      <c r="L24" s="82"/>
      <c r="M24" s="82"/>
      <c r="N24" s="82"/>
      <c r="O24" s="82"/>
      <c r="P24" s="82">
        <v>8</v>
      </c>
      <c r="Q24" s="83"/>
      <c r="R24" s="37"/>
      <c r="S24" s="37"/>
      <c r="T24" s="84"/>
    </row>
    <row r="25" spans="1:20" ht="15.2" customHeight="1">
      <c r="A25" s="78" t="s">
        <v>217</v>
      </c>
      <c r="B25" s="243" t="s">
        <v>267</v>
      </c>
      <c r="C25" s="244"/>
      <c r="D25" s="41">
        <f t="shared" si="0"/>
        <v>542</v>
      </c>
      <c r="E25" s="41">
        <v>202</v>
      </c>
      <c r="F25" s="41">
        <v>296</v>
      </c>
      <c r="G25" s="82">
        <v>229</v>
      </c>
      <c r="H25" s="82">
        <v>65</v>
      </c>
      <c r="I25" s="82">
        <v>61</v>
      </c>
      <c r="J25" s="82">
        <v>1</v>
      </c>
      <c r="K25" s="82">
        <v>2</v>
      </c>
      <c r="L25" s="82"/>
      <c r="M25" s="82"/>
      <c r="N25" s="82"/>
      <c r="O25" s="82"/>
      <c r="P25" s="82">
        <v>44</v>
      </c>
      <c r="Q25" s="83"/>
      <c r="R25" s="37"/>
      <c r="S25" s="37"/>
      <c r="T25" s="84"/>
    </row>
    <row r="26" spans="1:20" ht="15.2" customHeight="1">
      <c r="A26" s="78" t="s">
        <v>218</v>
      </c>
      <c r="B26" s="243" t="s">
        <v>268</v>
      </c>
      <c r="C26" s="244"/>
      <c r="D26" s="41">
        <f t="shared" si="0"/>
        <v>179</v>
      </c>
      <c r="E26" s="41">
        <v>111</v>
      </c>
      <c r="F26" s="41">
        <v>52</v>
      </c>
      <c r="G26" s="82">
        <v>48</v>
      </c>
      <c r="H26" s="82">
        <v>3</v>
      </c>
      <c r="I26" s="82">
        <v>2</v>
      </c>
      <c r="J26" s="82">
        <v>1</v>
      </c>
      <c r="K26" s="82">
        <v>1</v>
      </c>
      <c r="L26" s="82"/>
      <c r="M26" s="82"/>
      <c r="N26" s="82"/>
      <c r="O26" s="82"/>
      <c r="P26" s="82">
        <v>16</v>
      </c>
      <c r="Q26" s="83"/>
      <c r="R26" s="37"/>
      <c r="S26" s="37"/>
      <c r="T26" s="84"/>
    </row>
    <row r="27" spans="1:20" ht="15.2" customHeight="1">
      <c r="A27" s="78" t="s">
        <v>219</v>
      </c>
      <c r="B27" s="243" t="s">
        <v>269</v>
      </c>
      <c r="C27" s="244"/>
      <c r="D27" s="41">
        <f t="shared" si="0"/>
        <v>205</v>
      </c>
      <c r="E27" s="41">
        <v>116</v>
      </c>
      <c r="F27" s="41">
        <v>66</v>
      </c>
      <c r="G27" s="82">
        <v>62</v>
      </c>
      <c r="H27" s="82">
        <v>4</v>
      </c>
      <c r="I27" s="82">
        <v>3</v>
      </c>
      <c r="J27" s="82"/>
      <c r="K27" s="82"/>
      <c r="L27" s="82"/>
      <c r="M27" s="82"/>
      <c r="N27" s="82"/>
      <c r="O27" s="82"/>
      <c r="P27" s="82">
        <v>23</v>
      </c>
      <c r="Q27" s="83"/>
      <c r="R27" s="37"/>
      <c r="S27" s="37"/>
      <c r="T27" s="84"/>
    </row>
    <row r="28" spans="1:20" ht="15.2" customHeight="1">
      <c r="A28" s="78" t="s">
        <v>220</v>
      </c>
      <c r="B28" s="243" t="s">
        <v>270</v>
      </c>
      <c r="C28" s="244"/>
      <c r="D28" s="41">
        <f t="shared" si="0"/>
        <v>43</v>
      </c>
      <c r="E28" s="41">
        <v>28</v>
      </c>
      <c r="F28" s="41">
        <v>12</v>
      </c>
      <c r="G28" s="82">
        <v>11</v>
      </c>
      <c r="H28" s="82"/>
      <c r="I28" s="82"/>
      <c r="J28" s="82"/>
      <c r="K28" s="82">
        <v>1</v>
      </c>
      <c r="L28" s="82"/>
      <c r="M28" s="82"/>
      <c r="N28" s="82"/>
      <c r="O28" s="82"/>
      <c r="P28" s="82">
        <v>3</v>
      </c>
      <c r="Q28" s="83"/>
      <c r="R28" s="37"/>
      <c r="S28" s="37"/>
      <c r="T28" s="84"/>
    </row>
    <row r="29" spans="1:20" ht="15.2" customHeight="1">
      <c r="A29" s="78" t="s">
        <v>221</v>
      </c>
      <c r="B29" s="243" t="s">
        <v>271</v>
      </c>
      <c r="C29" s="244"/>
      <c r="D29" s="41">
        <f t="shared" si="0"/>
        <v>17</v>
      </c>
      <c r="E29" s="41">
        <v>6</v>
      </c>
      <c r="F29" s="41">
        <v>8</v>
      </c>
      <c r="G29" s="82">
        <v>8</v>
      </c>
      <c r="H29" s="82"/>
      <c r="I29" s="82"/>
      <c r="J29" s="82"/>
      <c r="K29" s="82"/>
      <c r="L29" s="82"/>
      <c r="M29" s="82"/>
      <c r="N29" s="82"/>
      <c r="O29" s="82"/>
      <c r="P29" s="82">
        <v>3</v>
      </c>
      <c r="Q29" s="83"/>
      <c r="R29" s="37"/>
      <c r="S29" s="37"/>
      <c r="T29" s="84"/>
    </row>
    <row r="30" spans="1:20" ht="15.2" customHeight="1">
      <c r="A30" s="78" t="s">
        <v>222</v>
      </c>
      <c r="B30" s="243" t="s">
        <v>272</v>
      </c>
      <c r="C30" s="244"/>
      <c r="D30" s="41">
        <f t="shared" si="0"/>
        <v>232</v>
      </c>
      <c r="E30" s="41">
        <v>117</v>
      </c>
      <c r="F30" s="41">
        <v>95</v>
      </c>
      <c r="G30" s="82">
        <v>91</v>
      </c>
      <c r="H30" s="82">
        <v>4</v>
      </c>
      <c r="I30" s="82">
        <v>1</v>
      </c>
      <c r="J30" s="82"/>
      <c r="K30" s="82"/>
      <c r="L30" s="82"/>
      <c r="M30" s="82"/>
      <c r="N30" s="82"/>
      <c r="O30" s="82"/>
      <c r="P30" s="82">
        <v>20</v>
      </c>
      <c r="Q30" s="83"/>
      <c r="R30" s="37"/>
      <c r="S30" s="37"/>
      <c r="T30" s="84"/>
    </row>
    <row r="31" spans="1:20" ht="15.2" customHeight="1">
      <c r="A31" s="78" t="s">
        <v>223</v>
      </c>
      <c r="B31" s="243" t="s">
        <v>273</v>
      </c>
      <c r="C31" s="244"/>
      <c r="D31" s="41">
        <f t="shared" si="0"/>
        <v>6</v>
      </c>
      <c r="E31" s="41"/>
      <c r="F31" s="41">
        <v>3</v>
      </c>
      <c r="G31" s="82">
        <v>3</v>
      </c>
      <c r="H31" s="82"/>
      <c r="I31" s="82"/>
      <c r="J31" s="82"/>
      <c r="K31" s="82"/>
      <c r="L31" s="82"/>
      <c r="M31" s="82"/>
      <c r="N31" s="82"/>
      <c r="O31" s="82"/>
      <c r="P31" s="82">
        <v>3</v>
      </c>
      <c r="Q31" s="83"/>
      <c r="R31" s="37"/>
      <c r="S31" s="37"/>
      <c r="T31" s="84"/>
    </row>
    <row r="32" spans="1:20" ht="15.2" customHeight="1">
      <c r="A32" s="78" t="s">
        <v>224</v>
      </c>
      <c r="B32" s="243" t="s">
        <v>274</v>
      </c>
      <c r="C32" s="244"/>
      <c r="D32" s="41">
        <f t="shared" si="0"/>
        <v>60</v>
      </c>
      <c r="E32" s="41">
        <v>25</v>
      </c>
      <c r="F32" s="41">
        <v>28</v>
      </c>
      <c r="G32" s="82">
        <v>27</v>
      </c>
      <c r="H32" s="82">
        <v>1</v>
      </c>
      <c r="I32" s="82">
        <v>1</v>
      </c>
      <c r="J32" s="82"/>
      <c r="K32" s="82"/>
      <c r="L32" s="82"/>
      <c r="M32" s="82"/>
      <c r="N32" s="82"/>
      <c r="O32" s="82"/>
      <c r="P32" s="82">
        <v>7</v>
      </c>
      <c r="Q32" s="83"/>
      <c r="R32" s="37"/>
      <c r="S32" s="37"/>
      <c r="T32" s="84"/>
    </row>
    <row r="33" spans="1:20" ht="15.2" customHeight="1">
      <c r="A33" s="78" t="s">
        <v>225</v>
      </c>
      <c r="B33" s="243" t="s">
        <v>275</v>
      </c>
      <c r="C33" s="244"/>
      <c r="D33" s="41">
        <f t="shared" si="0"/>
        <v>16</v>
      </c>
      <c r="E33" s="41">
        <v>8</v>
      </c>
      <c r="F33" s="41">
        <v>8</v>
      </c>
      <c r="G33" s="82">
        <v>8</v>
      </c>
      <c r="H33" s="82"/>
      <c r="I33" s="82"/>
      <c r="J33" s="82"/>
      <c r="K33" s="82"/>
      <c r="L33" s="82"/>
      <c r="M33" s="82"/>
      <c r="N33" s="82"/>
      <c r="O33" s="82"/>
      <c r="P33" s="82"/>
      <c r="Q33" s="83"/>
      <c r="R33" s="37"/>
      <c r="S33" s="37"/>
      <c r="T33" s="84"/>
    </row>
    <row r="34" spans="1:20" ht="15.2" customHeight="1">
      <c r="A34" s="78" t="s">
        <v>226</v>
      </c>
      <c r="B34" s="243" t="s">
        <v>276</v>
      </c>
      <c r="C34" s="244"/>
      <c r="D34" s="41">
        <f t="shared" si="0"/>
        <v>150</v>
      </c>
      <c r="E34" s="41">
        <v>88</v>
      </c>
      <c r="F34" s="41">
        <v>53</v>
      </c>
      <c r="G34" s="82">
        <v>49</v>
      </c>
      <c r="H34" s="82">
        <v>3</v>
      </c>
      <c r="I34" s="82">
        <v>1</v>
      </c>
      <c r="J34" s="82">
        <v>1</v>
      </c>
      <c r="K34" s="82">
        <v>1</v>
      </c>
      <c r="L34" s="82"/>
      <c r="M34" s="82"/>
      <c r="N34" s="82"/>
      <c r="O34" s="82"/>
      <c r="P34" s="82">
        <v>9</v>
      </c>
      <c r="Q34" s="83"/>
      <c r="R34" s="37"/>
      <c r="S34" s="37"/>
      <c r="T34" s="84"/>
    </row>
    <row r="35" spans="1:20" ht="15.2" customHeight="1">
      <c r="A35" s="78" t="s">
        <v>227</v>
      </c>
      <c r="B35" s="243" t="s">
        <v>277</v>
      </c>
      <c r="C35" s="244"/>
      <c r="D35" s="41">
        <f t="shared" si="0"/>
        <v>210</v>
      </c>
      <c r="E35" s="41">
        <v>125</v>
      </c>
      <c r="F35" s="41">
        <v>63</v>
      </c>
      <c r="G35" s="82">
        <v>61</v>
      </c>
      <c r="H35" s="82">
        <v>1</v>
      </c>
      <c r="I35" s="82"/>
      <c r="J35" s="82"/>
      <c r="K35" s="82">
        <v>1</v>
      </c>
      <c r="L35" s="82"/>
      <c r="M35" s="82"/>
      <c r="N35" s="82"/>
      <c r="O35" s="82"/>
      <c r="P35" s="82">
        <v>22</v>
      </c>
      <c r="Q35" s="83"/>
      <c r="R35" s="37"/>
      <c r="S35" s="37"/>
      <c r="T35" s="84"/>
    </row>
    <row r="36" spans="1:20" ht="15.2" customHeight="1">
      <c r="A36" s="78" t="s">
        <v>228</v>
      </c>
      <c r="B36" s="243" t="s">
        <v>278</v>
      </c>
      <c r="C36" s="244"/>
      <c r="D36" s="41">
        <f t="shared" si="0"/>
        <v>44</v>
      </c>
      <c r="E36" s="41">
        <v>27</v>
      </c>
      <c r="F36" s="41">
        <v>16</v>
      </c>
      <c r="G36" s="82">
        <v>15</v>
      </c>
      <c r="H36" s="82">
        <v>1</v>
      </c>
      <c r="I36" s="82">
        <v>1</v>
      </c>
      <c r="J36" s="82"/>
      <c r="K36" s="82"/>
      <c r="L36" s="82"/>
      <c r="M36" s="82"/>
      <c r="N36" s="82"/>
      <c r="O36" s="82"/>
      <c r="P36" s="82">
        <v>1</v>
      </c>
      <c r="Q36" s="83"/>
      <c r="R36" s="37"/>
      <c r="S36" s="37"/>
      <c r="T36" s="84"/>
    </row>
    <row r="37" spans="1:20" ht="15.2" customHeight="1">
      <c r="A37" s="78" t="s">
        <v>229</v>
      </c>
      <c r="B37" s="243" t="s">
        <v>279</v>
      </c>
      <c r="C37" s="244"/>
      <c r="D37" s="41">
        <f t="shared" si="0"/>
        <v>214</v>
      </c>
      <c r="E37" s="41">
        <v>122</v>
      </c>
      <c r="F37" s="41">
        <v>66</v>
      </c>
      <c r="G37" s="82">
        <v>62</v>
      </c>
      <c r="H37" s="82">
        <v>2</v>
      </c>
      <c r="I37" s="82">
        <v>2</v>
      </c>
      <c r="J37" s="82"/>
      <c r="K37" s="82">
        <v>1</v>
      </c>
      <c r="L37" s="82"/>
      <c r="M37" s="82"/>
      <c r="N37" s="82"/>
      <c r="O37" s="82"/>
      <c r="P37" s="82">
        <v>26</v>
      </c>
      <c r="Q37" s="83"/>
      <c r="R37" s="37"/>
      <c r="S37" s="37"/>
      <c r="T37" s="84"/>
    </row>
    <row r="38" spans="1:20" ht="15.2" customHeight="1">
      <c r="A38" s="78" t="s">
        <v>230</v>
      </c>
      <c r="B38" s="243" t="s">
        <v>280</v>
      </c>
      <c r="C38" s="244"/>
      <c r="D38" s="41">
        <f t="shared" si="0"/>
        <v>56</v>
      </c>
      <c r="E38" s="41">
        <v>36</v>
      </c>
      <c r="F38" s="41">
        <v>16</v>
      </c>
      <c r="G38" s="82">
        <v>15</v>
      </c>
      <c r="H38" s="82">
        <v>1</v>
      </c>
      <c r="I38" s="82"/>
      <c r="J38" s="82"/>
      <c r="K38" s="82"/>
      <c r="L38" s="82"/>
      <c r="M38" s="82"/>
      <c r="N38" s="82"/>
      <c r="O38" s="82"/>
      <c r="P38" s="82">
        <v>4</v>
      </c>
      <c r="Q38" s="83"/>
      <c r="R38" s="37"/>
      <c r="S38" s="37"/>
      <c r="T38" s="84"/>
    </row>
    <row r="39" spans="1:20" ht="15.2" customHeight="1">
      <c r="A39" s="78" t="s">
        <v>231</v>
      </c>
      <c r="B39" s="243" t="s">
        <v>281</v>
      </c>
      <c r="C39" s="244"/>
      <c r="D39" s="41">
        <f t="shared" si="0"/>
        <v>37</v>
      </c>
      <c r="E39" s="41">
        <v>20</v>
      </c>
      <c r="F39" s="41">
        <v>15</v>
      </c>
      <c r="G39" s="82">
        <v>13</v>
      </c>
      <c r="H39" s="82">
        <v>2</v>
      </c>
      <c r="I39" s="82">
        <v>2</v>
      </c>
      <c r="J39" s="82"/>
      <c r="K39" s="82"/>
      <c r="L39" s="82"/>
      <c r="M39" s="82"/>
      <c r="N39" s="82"/>
      <c r="O39" s="82"/>
      <c r="P39" s="82">
        <v>2</v>
      </c>
      <c r="Q39" s="83"/>
      <c r="R39" s="37"/>
      <c r="S39" s="37"/>
      <c r="T39" s="84"/>
    </row>
    <row r="40" spans="1:20" ht="15.2" customHeight="1">
      <c r="A40" s="78" t="s">
        <v>232</v>
      </c>
      <c r="B40" s="243" t="s">
        <v>282</v>
      </c>
      <c r="C40" s="244"/>
      <c r="D40" s="41">
        <f t="shared" si="0"/>
        <v>64</v>
      </c>
      <c r="E40" s="41">
        <v>35</v>
      </c>
      <c r="F40" s="41">
        <v>24</v>
      </c>
      <c r="G40" s="82">
        <v>24</v>
      </c>
      <c r="H40" s="82"/>
      <c r="I40" s="82"/>
      <c r="J40" s="82"/>
      <c r="K40" s="82"/>
      <c r="L40" s="82"/>
      <c r="M40" s="82"/>
      <c r="N40" s="82"/>
      <c r="O40" s="82"/>
      <c r="P40" s="82">
        <v>5</v>
      </c>
      <c r="Q40" s="83"/>
      <c r="R40" s="37"/>
      <c r="S40" s="37"/>
      <c r="T40" s="84"/>
    </row>
    <row r="41" spans="1:20" ht="15.2" customHeight="1">
      <c r="A41" s="78" t="s">
        <v>233</v>
      </c>
      <c r="B41" s="243" t="s">
        <v>283</v>
      </c>
      <c r="C41" s="244"/>
      <c r="D41" s="41">
        <f t="shared" si="0"/>
        <v>62</v>
      </c>
      <c r="E41" s="41">
        <v>40</v>
      </c>
      <c r="F41" s="41">
        <v>16</v>
      </c>
      <c r="G41" s="82">
        <v>16</v>
      </c>
      <c r="H41" s="82"/>
      <c r="I41" s="82"/>
      <c r="J41" s="82"/>
      <c r="K41" s="82"/>
      <c r="L41" s="82"/>
      <c r="M41" s="82"/>
      <c r="N41" s="82"/>
      <c r="O41" s="82"/>
      <c r="P41" s="82">
        <v>6</v>
      </c>
      <c r="Q41" s="83"/>
      <c r="R41" s="37"/>
      <c r="S41" s="37"/>
      <c r="T41" s="84"/>
    </row>
    <row r="42" spans="1:20" ht="15.2" customHeight="1">
      <c r="A42" s="78" t="s">
        <v>234</v>
      </c>
      <c r="B42" s="243" t="s">
        <v>284</v>
      </c>
      <c r="C42" s="244"/>
      <c r="D42" s="41">
        <f t="shared" si="0"/>
        <v>19</v>
      </c>
      <c r="E42" s="41">
        <v>7</v>
      </c>
      <c r="F42" s="41">
        <v>10</v>
      </c>
      <c r="G42" s="82">
        <v>10</v>
      </c>
      <c r="H42" s="82"/>
      <c r="I42" s="82"/>
      <c r="J42" s="82"/>
      <c r="K42" s="82"/>
      <c r="L42" s="82"/>
      <c r="M42" s="82"/>
      <c r="N42" s="82"/>
      <c r="O42" s="82"/>
      <c r="P42" s="82">
        <v>2</v>
      </c>
      <c r="Q42" s="83"/>
      <c r="R42" s="37"/>
      <c r="S42" s="37"/>
      <c r="T42" s="84"/>
    </row>
    <row r="43" spans="1:20" ht="15.2" customHeight="1">
      <c r="A43" s="78" t="s">
        <v>235</v>
      </c>
      <c r="B43" s="243" t="s">
        <v>285</v>
      </c>
      <c r="C43" s="244"/>
      <c r="D43" s="41">
        <f t="shared" si="0"/>
        <v>159</v>
      </c>
      <c r="E43" s="41">
        <v>79</v>
      </c>
      <c r="F43" s="41">
        <v>56</v>
      </c>
      <c r="G43" s="82">
        <v>52</v>
      </c>
      <c r="H43" s="82">
        <v>4</v>
      </c>
      <c r="I43" s="82">
        <v>1</v>
      </c>
      <c r="J43" s="82"/>
      <c r="K43" s="82"/>
      <c r="L43" s="82"/>
      <c r="M43" s="82"/>
      <c r="N43" s="82"/>
      <c r="O43" s="82"/>
      <c r="P43" s="82">
        <v>24</v>
      </c>
      <c r="Q43" s="83"/>
      <c r="R43" s="37"/>
      <c r="S43" s="37"/>
      <c r="T43" s="84"/>
    </row>
    <row r="44" spans="1:20" ht="15.2" customHeight="1">
      <c r="A44" s="78" t="s">
        <v>236</v>
      </c>
      <c r="B44" s="243" t="s">
        <v>286</v>
      </c>
      <c r="C44" s="244"/>
      <c r="D44" s="41">
        <f t="shared" si="0"/>
        <v>134</v>
      </c>
      <c r="E44" s="41">
        <v>73</v>
      </c>
      <c r="F44" s="41">
        <v>54</v>
      </c>
      <c r="G44" s="82">
        <v>50</v>
      </c>
      <c r="H44" s="82">
        <v>3</v>
      </c>
      <c r="I44" s="82">
        <v>1</v>
      </c>
      <c r="J44" s="82">
        <v>2</v>
      </c>
      <c r="K44" s="82"/>
      <c r="L44" s="82"/>
      <c r="M44" s="82"/>
      <c r="N44" s="82"/>
      <c r="O44" s="82"/>
      <c r="P44" s="82">
        <v>7</v>
      </c>
      <c r="Q44" s="83"/>
      <c r="R44" s="37"/>
      <c r="S44" s="37"/>
      <c r="T44" s="84"/>
    </row>
    <row r="45" spans="1:20" ht="15.2" customHeight="1">
      <c r="A45" s="78" t="s">
        <v>237</v>
      </c>
      <c r="B45" s="243" t="s">
        <v>287</v>
      </c>
      <c r="C45" s="244"/>
      <c r="D45" s="41">
        <f t="shared" si="0"/>
        <v>79</v>
      </c>
      <c r="E45" s="41">
        <v>33</v>
      </c>
      <c r="F45" s="41">
        <v>31</v>
      </c>
      <c r="G45" s="82">
        <v>30</v>
      </c>
      <c r="H45" s="82">
        <v>1</v>
      </c>
      <c r="I45" s="82"/>
      <c r="J45" s="82">
        <v>1</v>
      </c>
      <c r="K45" s="82"/>
      <c r="L45" s="82"/>
      <c r="M45" s="82"/>
      <c r="N45" s="82"/>
      <c r="O45" s="82"/>
      <c r="P45" s="82">
        <v>15</v>
      </c>
      <c r="Q45" s="83"/>
      <c r="R45" s="37"/>
      <c r="S45" s="37"/>
      <c r="T45" s="84"/>
    </row>
    <row r="46" spans="1:20" ht="15.2" customHeight="1">
      <c r="A46" s="78" t="s">
        <v>238</v>
      </c>
      <c r="B46" s="243" t="s">
        <v>288</v>
      </c>
      <c r="C46" s="244"/>
      <c r="D46" s="41">
        <f t="shared" si="0"/>
        <v>25</v>
      </c>
      <c r="E46" s="41">
        <v>16</v>
      </c>
      <c r="F46" s="41">
        <v>7</v>
      </c>
      <c r="G46" s="82">
        <v>7</v>
      </c>
      <c r="H46" s="82"/>
      <c r="I46" s="82"/>
      <c r="J46" s="82"/>
      <c r="K46" s="82"/>
      <c r="L46" s="82"/>
      <c r="M46" s="82"/>
      <c r="N46" s="82"/>
      <c r="O46" s="82"/>
      <c r="P46" s="82">
        <v>2</v>
      </c>
      <c r="Q46" s="83"/>
      <c r="R46" s="37"/>
      <c r="S46" s="37"/>
      <c r="T46" s="84"/>
    </row>
    <row r="47" spans="1:20" ht="15.2" customHeight="1">
      <c r="A47" s="78" t="s">
        <v>239</v>
      </c>
      <c r="B47" s="243" t="s">
        <v>289</v>
      </c>
      <c r="C47" s="244"/>
      <c r="D47" s="41">
        <f t="shared" si="0"/>
        <v>28</v>
      </c>
      <c r="E47" s="41">
        <v>13</v>
      </c>
      <c r="F47" s="41">
        <v>13</v>
      </c>
      <c r="G47" s="82">
        <v>13</v>
      </c>
      <c r="H47" s="82"/>
      <c r="I47" s="82"/>
      <c r="J47" s="82"/>
      <c r="K47" s="82"/>
      <c r="L47" s="82"/>
      <c r="M47" s="82"/>
      <c r="N47" s="82"/>
      <c r="O47" s="82"/>
      <c r="P47" s="82">
        <v>2</v>
      </c>
      <c r="Q47" s="83"/>
      <c r="R47" s="37"/>
      <c r="S47" s="37"/>
      <c r="T47" s="84"/>
    </row>
    <row r="48" spans="1:20" ht="15.2" customHeight="1">
      <c r="A48" s="78" t="s">
        <v>240</v>
      </c>
      <c r="B48" s="243" t="s">
        <v>290</v>
      </c>
      <c r="C48" s="244"/>
      <c r="D48" s="41">
        <f t="shared" si="0"/>
        <v>22</v>
      </c>
      <c r="E48" s="41">
        <v>15</v>
      </c>
      <c r="F48" s="41">
        <v>4</v>
      </c>
      <c r="G48" s="82">
        <v>3</v>
      </c>
      <c r="H48" s="82">
        <v>1</v>
      </c>
      <c r="I48" s="82">
        <v>1</v>
      </c>
      <c r="J48" s="82"/>
      <c r="K48" s="82"/>
      <c r="L48" s="82"/>
      <c r="M48" s="82"/>
      <c r="N48" s="82"/>
      <c r="O48" s="82"/>
      <c r="P48" s="82">
        <v>3</v>
      </c>
      <c r="Q48" s="83"/>
      <c r="R48" s="37"/>
      <c r="S48" s="37"/>
      <c r="T48" s="84"/>
    </row>
    <row r="49" spans="1:20" ht="15.2" customHeight="1">
      <c r="A49" s="78" t="s">
        <v>241</v>
      </c>
      <c r="B49" s="243" t="s">
        <v>291</v>
      </c>
      <c r="C49" s="244"/>
      <c r="D49" s="41">
        <f t="shared" si="0"/>
        <v>149</v>
      </c>
      <c r="E49" s="41">
        <v>61</v>
      </c>
      <c r="F49" s="41">
        <v>37</v>
      </c>
      <c r="G49" s="82">
        <v>36</v>
      </c>
      <c r="H49" s="82">
        <v>1</v>
      </c>
      <c r="I49" s="82"/>
      <c r="J49" s="82"/>
      <c r="K49" s="82"/>
      <c r="L49" s="82"/>
      <c r="M49" s="82"/>
      <c r="N49" s="82"/>
      <c r="O49" s="82"/>
      <c r="P49" s="82">
        <v>51</v>
      </c>
      <c r="Q49" s="83"/>
      <c r="R49" s="37"/>
      <c r="S49" s="37"/>
      <c r="T49" s="84"/>
    </row>
    <row r="50" spans="1:20" ht="15.2" customHeight="1">
      <c r="A50" s="78" t="s">
        <v>242</v>
      </c>
      <c r="B50" s="243" t="s">
        <v>292</v>
      </c>
      <c r="C50" s="244"/>
      <c r="D50" s="41">
        <f t="shared" si="0"/>
        <v>40</v>
      </c>
      <c r="E50" s="41">
        <v>24</v>
      </c>
      <c r="F50" s="41">
        <v>14</v>
      </c>
      <c r="G50" s="82">
        <v>13</v>
      </c>
      <c r="H50" s="82">
        <v>1</v>
      </c>
      <c r="I50" s="82">
        <v>1</v>
      </c>
      <c r="J50" s="82"/>
      <c r="K50" s="82"/>
      <c r="L50" s="82"/>
      <c r="M50" s="82"/>
      <c r="N50" s="82"/>
      <c r="O50" s="82"/>
      <c r="P50" s="82">
        <v>2</v>
      </c>
      <c r="Q50" s="83"/>
      <c r="R50" s="37"/>
      <c r="S50" s="37"/>
      <c r="T50" s="84"/>
    </row>
    <row r="51" spans="1:20" ht="15.2" customHeight="1">
      <c r="A51" s="78" t="s">
        <v>243</v>
      </c>
      <c r="B51" s="243" t="s">
        <v>293</v>
      </c>
      <c r="C51" s="244"/>
      <c r="D51" s="41">
        <f t="shared" si="0"/>
        <v>33</v>
      </c>
      <c r="E51" s="41">
        <v>18</v>
      </c>
      <c r="F51" s="41">
        <v>10</v>
      </c>
      <c r="G51" s="82">
        <v>10</v>
      </c>
      <c r="H51" s="82"/>
      <c r="I51" s="82"/>
      <c r="J51" s="82"/>
      <c r="K51" s="82"/>
      <c r="L51" s="82"/>
      <c r="M51" s="82"/>
      <c r="N51" s="82"/>
      <c r="O51" s="82"/>
      <c r="P51" s="82">
        <v>5</v>
      </c>
      <c r="Q51" s="83"/>
      <c r="R51" s="37"/>
      <c r="S51" s="37"/>
      <c r="T51" s="84"/>
    </row>
    <row r="52" spans="1:20" ht="15.2" customHeight="1">
      <c r="A52" s="78" t="s">
        <v>244</v>
      </c>
      <c r="B52" s="243" t="s">
        <v>294</v>
      </c>
      <c r="C52" s="244"/>
      <c r="D52" s="41">
        <f t="shared" si="0"/>
        <v>114</v>
      </c>
      <c r="E52" s="41">
        <v>43</v>
      </c>
      <c r="F52" s="41">
        <v>56</v>
      </c>
      <c r="G52" s="82">
        <v>53</v>
      </c>
      <c r="H52" s="82">
        <v>2</v>
      </c>
      <c r="I52" s="82">
        <v>1</v>
      </c>
      <c r="J52" s="82"/>
      <c r="K52" s="82">
        <v>1</v>
      </c>
      <c r="L52" s="82"/>
      <c r="M52" s="82"/>
      <c r="N52" s="82"/>
      <c r="O52" s="82"/>
      <c r="P52" s="82">
        <v>15</v>
      </c>
      <c r="Q52" s="83"/>
      <c r="R52" s="37"/>
      <c r="S52" s="37"/>
      <c r="T52" s="84"/>
    </row>
    <row r="53" spans="1:20" ht="15.2" customHeight="1">
      <c r="A53" s="78" t="s">
        <v>245</v>
      </c>
      <c r="B53" s="243" t="s">
        <v>295</v>
      </c>
      <c r="C53" s="244"/>
      <c r="D53" s="41">
        <f t="shared" si="0"/>
        <v>20</v>
      </c>
      <c r="E53" s="41">
        <v>10</v>
      </c>
      <c r="F53" s="41">
        <v>6</v>
      </c>
      <c r="G53" s="82">
        <v>5</v>
      </c>
      <c r="H53" s="82">
        <v>1</v>
      </c>
      <c r="I53" s="82">
        <v>1</v>
      </c>
      <c r="J53" s="82"/>
      <c r="K53" s="82"/>
      <c r="L53" s="82"/>
      <c r="M53" s="82"/>
      <c r="N53" s="82"/>
      <c r="O53" s="82"/>
      <c r="P53" s="82">
        <v>4</v>
      </c>
      <c r="Q53" s="83"/>
      <c r="R53" s="37"/>
      <c r="S53" s="37"/>
      <c r="T53" s="84"/>
    </row>
    <row r="54" spans="1:20" ht="15.2" customHeight="1">
      <c r="A54" s="78" t="s">
        <v>246</v>
      </c>
      <c r="B54" s="243" t="s">
        <v>296</v>
      </c>
      <c r="C54" s="244"/>
      <c r="D54" s="41">
        <f t="shared" si="0"/>
        <v>14</v>
      </c>
      <c r="E54" s="41">
        <v>12</v>
      </c>
      <c r="F54" s="41">
        <v>2</v>
      </c>
      <c r="G54" s="82">
        <v>2</v>
      </c>
      <c r="H54" s="82"/>
      <c r="I54" s="82"/>
      <c r="J54" s="82"/>
      <c r="K54" s="82"/>
      <c r="L54" s="82"/>
      <c r="M54" s="82"/>
      <c r="N54" s="82"/>
      <c r="O54" s="82"/>
      <c r="P54" s="82"/>
      <c r="Q54" s="83"/>
      <c r="R54" s="37"/>
      <c r="S54" s="37"/>
      <c r="T54" s="84"/>
    </row>
    <row r="55" spans="1:20" ht="15.2" customHeight="1">
      <c r="A55" s="78"/>
      <c r="B55" s="243" t="s">
        <v>248</v>
      </c>
      <c r="C55" s="244"/>
      <c r="D55" s="41">
        <f t="shared" si="0"/>
        <v>2</v>
      </c>
      <c r="E55" s="41">
        <v>2</v>
      </c>
      <c r="F55" s="41"/>
      <c r="G55" s="82"/>
      <c r="H55" s="82"/>
      <c r="I55" s="82"/>
      <c r="J55" s="82"/>
      <c r="K55" s="82"/>
      <c r="L55" s="82"/>
      <c r="M55" s="82"/>
      <c r="N55" s="82"/>
      <c r="O55" s="82"/>
      <c r="P55" s="82"/>
      <c r="Q55" s="15"/>
      <c r="T55" s="84"/>
    </row>
    <row r="56" spans="1:20" ht="12.95" customHeight="1">
      <c r="A56" s="78"/>
      <c r="B56" s="243" t="s">
        <v>249</v>
      </c>
      <c r="C56" s="244"/>
      <c r="D56" s="41">
        <f t="shared" si="0"/>
        <v>5307</v>
      </c>
      <c r="E56" s="41">
        <f t="shared" ref="E56:P56" si="1">SUM(E9:E55)</f>
        <v>2759</v>
      </c>
      <c r="F56" s="41">
        <f t="shared" si="1"/>
        <v>1936</v>
      </c>
      <c r="G56" s="41">
        <f t="shared" si="1"/>
        <v>1784</v>
      </c>
      <c r="H56" s="41">
        <f t="shared" si="1"/>
        <v>135</v>
      </c>
      <c r="I56" s="41">
        <f t="shared" si="1"/>
        <v>99</v>
      </c>
      <c r="J56" s="41">
        <f t="shared" si="1"/>
        <v>6</v>
      </c>
      <c r="K56" s="41">
        <f t="shared" si="1"/>
        <v>14</v>
      </c>
      <c r="L56" s="41">
        <f t="shared" si="1"/>
        <v>0</v>
      </c>
      <c r="M56" s="41">
        <f t="shared" si="1"/>
        <v>0</v>
      </c>
      <c r="N56" s="41">
        <f t="shared" si="1"/>
        <v>0</v>
      </c>
      <c r="O56" s="41">
        <f t="shared" si="1"/>
        <v>0</v>
      </c>
      <c r="P56" s="41">
        <f t="shared" si="1"/>
        <v>612</v>
      </c>
      <c r="Q56" s="15"/>
      <c r="T56" s="84"/>
    </row>
  </sheetData>
  <mergeCells count="66">
    <mergeCell ref="A1:P1"/>
    <mergeCell ref="D2:D6"/>
    <mergeCell ref="E2:E6"/>
    <mergeCell ref="F2:O2"/>
    <mergeCell ref="P2:P6"/>
    <mergeCell ref="H5:H6"/>
    <mergeCell ref="I5:J5"/>
    <mergeCell ref="A2:A6"/>
    <mergeCell ref="H4:J4"/>
    <mergeCell ref="K4:O4"/>
    <mergeCell ref="B54:C54"/>
    <mergeCell ref="B37:C37"/>
    <mergeCell ref="B2:C6"/>
    <mergeCell ref="B7:C7"/>
    <mergeCell ref="F3:F6"/>
    <mergeCell ref="L5:O5"/>
    <mergeCell ref="G4:G6"/>
    <mergeCell ref="K5:K6"/>
    <mergeCell ref="G3:O3"/>
    <mergeCell ref="B14:C14"/>
    <mergeCell ref="B38:C38"/>
    <mergeCell ref="B40:C40"/>
    <mergeCell ref="B11:C11"/>
    <mergeCell ref="B41:C41"/>
    <mergeCell ref="B12:C12"/>
    <mergeCell ref="B16:C16"/>
    <mergeCell ref="B15:C15"/>
    <mergeCell ref="B13:C13"/>
    <mergeCell ref="B19:C19"/>
    <mergeCell ref="B10:C10"/>
    <mergeCell ref="B55:C55"/>
    <mergeCell ref="B56:C56"/>
    <mergeCell ref="B28:C28"/>
    <mergeCell ref="B22:C22"/>
    <mergeCell ref="B36:C36"/>
    <mergeCell ref="B23:C23"/>
    <mergeCell ref="B24:C24"/>
    <mergeCell ref="B33:C33"/>
    <mergeCell ref="B53:C53"/>
    <mergeCell ref="B46:C46"/>
    <mergeCell ref="B8:C8"/>
    <mergeCell ref="B9:C9"/>
    <mergeCell ref="B39:C39"/>
    <mergeCell ref="B35:C35"/>
    <mergeCell ref="B18:C18"/>
    <mergeCell ref="B25:C25"/>
    <mergeCell ref="B17:C17"/>
    <mergeCell ref="B20:C20"/>
    <mergeCell ref="B21:C21"/>
    <mergeCell ref="B34:C34"/>
    <mergeCell ref="B30:C30"/>
    <mergeCell ref="B29:C29"/>
    <mergeCell ref="B31:C31"/>
    <mergeCell ref="B32:C32"/>
    <mergeCell ref="B26:C26"/>
    <mergeCell ref="B27:C27"/>
    <mergeCell ref="B52:C52"/>
    <mergeCell ref="B42:C42"/>
    <mergeCell ref="B47:C47"/>
    <mergeCell ref="B48:C48"/>
    <mergeCell ref="B50:C50"/>
    <mergeCell ref="B43:C43"/>
    <mergeCell ref="B44:C44"/>
    <mergeCell ref="B45:C45"/>
    <mergeCell ref="B49:C49"/>
    <mergeCell ref="B51:C51"/>
  </mergeCells>
  <pageMargins left="0.55118110236220474" right="0.35433070866141736" top="0.98425196850393704" bottom="0.78740157480314965" header="0.31496062992125984" footer="0.51181102362204722"/>
  <pageSetup paperSize="9" scale="75" firstPageNumber="13" pageOrder="overThenDown" orientation="landscape" useFirstPageNumber="1" r:id="rId1"/>
  <headerFooter alignWithMargins="0">
    <oddFooter>&amp;R_____&amp;CФорма № 22-Ц_00774_4.2016, Підрозділ: Апеляційний суд Дніпропетровської області ( м. Дніпропетровськ), Початок періоду: 01.01.2016, Кінець періоду: 31.12.2016&amp;LE296735B</oddFooter>
  </headerFooter>
</worksheet>
</file>

<file path=xl/worksheets/sheet7.xml><?xml version="1.0" encoding="utf-8"?>
<worksheet xmlns="http://schemas.openxmlformats.org/spreadsheetml/2006/main" xmlns:r="http://schemas.openxmlformats.org/officeDocument/2006/relationships">
  <dimension ref="A1:N54"/>
  <sheetViews>
    <sheetView topLeftCell="A22" workbookViewId="0">
      <selection activeCell="B66" sqref="B66"/>
    </sheetView>
  </sheetViews>
  <sheetFormatPr defaultRowHeight="12.75"/>
  <cols>
    <col min="2" max="2" width="75.85546875" customWidth="1"/>
    <col min="3" max="3" width="10.85546875" customWidth="1"/>
    <col min="4" max="4" width="10.28515625" customWidth="1"/>
    <col min="6" max="6" width="11.28515625" customWidth="1"/>
    <col min="7" max="7" width="11.140625" customWidth="1"/>
    <col min="8" max="8" width="11.42578125" customWidth="1"/>
    <col min="9" max="9" width="24.7109375" customWidth="1"/>
    <col min="11" max="11" width="6.7109375" customWidth="1"/>
  </cols>
  <sheetData>
    <row r="1" spans="1:14" ht="50.65" customHeight="1">
      <c r="A1" s="256" t="s">
        <v>299</v>
      </c>
      <c r="B1" s="256"/>
      <c r="C1" s="256"/>
      <c r="D1" s="256"/>
      <c r="E1" s="256"/>
      <c r="F1" s="256"/>
      <c r="G1" s="256"/>
      <c r="H1" s="256"/>
      <c r="I1" s="90"/>
    </row>
    <row r="2" spans="1:14">
      <c r="A2" s="139" t="s">
        <v>200</v>
      </c>
      <c r="B2" s="254" t="s">
        <v>300</v>
      </c>
      <c r="C2" s="254" t="s">
        <v>146</v>
      </c>
      <c r="D2" s="106" t="s">
        <v>147</v>
      </c>
      <c r="E2" s="106" t="s">
        <v>148</v>
      </c>
      <c r="F2" s="106"/>
      <c r="G2" s="106"/>
      <c r="H2" s="111" t="s">
        <v>153</v>
      </c>
      <c r="I2" s="15"/>
      <c r="J2" s="14"/>
      <c r="K2" s="93"/>
    </row>
    <row r="3" spans="1:14" ht="12.95" customHeight="1">
      <c r="A3" s="140"/>
      <c r="B3" s="257"/>
      <c r="C3" s="258"/>
      <c r="D3" s="106"/>
      <c r="E3" s="254" t="s">
        <v>149</v>
      </c>
      <c r="F3" s="260" t="s">
        <v>28</v>
      </c>
      <c r="G3" s="260"/>
      <c r="H3" s="116"/>
      <c r="I3" s="15"/>
    </row>
    <row r="4" spans="1:14" ht="116.25" customHeight="1">
      <c r="A4" s="141"/>
      <c r="B4" s="255"/>
      <c r="C4" s="259"/>
      <c r="D4" s="106"/>
      <c r="E4" s="255"/>
      <c r="F4" s="2" t="s">
        <v>150</v>
      </c>
      <c r="G4" s="2" t="s">
        <v>152</v>
      </c>
      <c r="H4" s="117"/>
      <c r="I4" s="15"/>
      <c r="K4" s="94"/>
    </row>
    <row r="5" spans="1:14" ht="15.2" customHeight="1">
      <c r="A5" s="85" t="s">
        <v>5</v>
      </c>
      <c r="B5" s="85" t="s">
        <v>7</v>
      </c>
      <c r="C5" s="85">
        <v>1</v>
      </c>
      <c r="D5" s="85">
        <v>2</v>
      </c>
      <c r="E5" s="85">
        <v>3</v>
      </c>
      <c r="F5" s="85">
        <v>4</v>
      </c>
      <c r="G5" s="85">
        <v>5</v>
      </c>
      <c r="H5" s="2">
        <v>6</v>
      </c>
      <c r="I5" s="91"/>
      <c r="J5" s="92"/>
      <c r="K5" s="92"/>
      <c r="L5" s="92"/>
      <c r="M5" s="92"/>
      <c r="N5" s="92"/>
    </row>
    <row r="6" spans="1:14" ht="12.95" customHeight="1">
      <c r="A6" s="79"/>
      <c r="B6" s="86" t="s">
        <v>250</v>
      </c>
      <c r="C6" s="89" t="s">
        <v>297</v>
      </c>
      <c r="D6" s="82"/>
      <c r="E6" s="82"/>
      <c r="F6" s="82"/>
      <c r="G6" s="82"/>
      <c r="H6" s="82"/>
      <c r="I6" s="91"/>
      <c r="J6" s="92"/>
      <c r="K6" s="92"/>
      <c r="L6" s="92"/>
      <c r="M6" s="92"/>
      <c r="N6" s="92"/>
    </row>
    <row r="7" spans="1:14" ht="15.2" customHeight="1">
      <c r="A7" s="78" t="s">
        <v>201</v>
      </c>
      <c r="B7" s="87" t="s">
        <v>251</v>
      </c>
      <c r="C7" s="82">
        <f t="shared" ref="C7:C54" si="0">SUM(D7,E7,H7)</f>
        <v>114</v>
      </c>
      <c r="D7" s="82">
        <v>39</v>
      </c>
      <c r="E7" s="82">
        <v>75</v>
      </c>
      <c r="F7" s="82">
        <v>10</v>
      </c>
      <c r="G7" s="82">
        <v>12</v>
      </c>
      <c r="H7" s="82"/>
      <c r="I7" s="91"/>
      <c r="J7" s="92"/>
      <c r="K7" s="92"/>
      <c r="L7" s="92"/>
      <c r="M7" s="92"/>
      <c r="N7" s="92"/>
    </row>
    <row r="8" spans="1:14" ht="15.2" customHeight="1">
      <c r="A8" s="78" t="s">
        <v>202</v>
      </c>
      <c r="B8" s="88" t="s">
        <v>252</v>
      </c>
      <c r="C8" s="82">
        <f t="shared" si="0"/>
        <v>13</v>
      </c>
      <c r="D8" s="82">
        <v>5</v>
      </c>
      <c r="E8" s="82">
        <v>6</v>
      </c>
      <c r="F8" s="82">
        <v>3</v>
      </c>
      <c r="G8" s="82">
        <v>15</v>
      </c>
      <c r="H8" s="82">
        <v>2</v>
      </c>
      <c r="I8" s="91"/>
      <c r="J8" s="92"/>
      <c r="K8" s="92"/>
      <c r="L8" s="92"/>
      <c r="M8" s="92"/>
      <c r="N8" s="92"/>
    </row>
    <row r="9" spans="1:14" ht="15.2" customHeight="1">
      <c r="A9" s="78" t="s">
        <v>203</v>
      </c>
      <c r="B9" s="87" t="s">
        <v>253</v>
      </c>
      <c r="C9" s="82">
        <f t="shared" si="0"/>
        <v>215</v>
      </c>
      <c r="D9" s="82">
        <v>87</v>
      </c>
      <c r="E9" s="82">
        <v>127</v>
      </c>
      <c r="F9" s="82">
        <v>30</v>
      </c>
      <c r="G9" s="82">
        <v>1</v>
      </c>
      <c r="H9" s="82">
        <v>1</v>
      </c>
      <c r="I9" s="91"/>
      <c r="J9" s="92"/>
      <c r="K9" s="92"/>
      <c r="L9" s="92"/>
      <c r="M9" s="92"/>
      <c r="N9" s="92"/>
    </row>
    <row r="10" spans="1:14" ht="15.2" customHeight="1">
      <c r="A10" s="78" t="s">
        <v>204</v>
      </c>
      <c r="B10" s="87" t="s">
        <v>254</v>
      </c>
      <c r="C10" s="82">
        <f t="shared" si="0"/>
        <v>25</v>
      </c>
      <c r="D10" s="82">
        <v>10</v>
      </c>
      <c r="E10" s="82">
        <v>15</v>
      </c>
      <c r="F10" s="82">
        <v>7</v>
      </c>
      <c r="G10" s="82"/>
      <c r="H10" s="82"/>
      <c r="I10" s="91"/>
      <c r="J10" s="92"/>
      <c r="K10" s="92"/>
      <c r="L10" s="92"/>
      <c r="M10" s="92"/>
      <c r="N10" s="92"/>
    </row>
    <row r="11" spans="1:14" ht="15.2" customHeight="1">
      <c r="A11" s="78" t="s">
        <v>205</v>
      </c>
      <c r="B11" s="88" t="s">
        <v>255</v>
      </c>
      <c r="C11" s="82">
        <f t="shared" si="0"/>
        <v>14</v>
      </c>
      <c r="D11" s="82">
        <v>12</v>
      </c>
      <c r="E11" s="82">
        <v>2</v>
      </c>
      <c r="F11" s="82">
        <v>1</v>
      </c>
      <c r="G11" s="82"/>
      <c r="H11" s="82"/>
      <c r="I11" s="91"/>
      <c r="J11" s="92"/>
      <c r="K11" s="92"/>
      <c r="L11" s="92"/>
      <c r="M11" s="92"/>
      <c r="N11" s="92"/>
    </row>
    <row r="12" spans="1:14" ht="15.2" customHeight="1">
      <c r="A12" s="78" t="s">
        <v>206</v>
      </c>
      <c r="B12" s="88" t="s">
        <v>256</v>
      </c>
      <c r="C12" s="82">
        <f t="shared" si="0"/>
        <v>12</v>
      </c>
      <c r="D12" s="82">
        <v>5</v>
      </c>
      <c r="E12" s="82">
        <v>6</v>
      </c>
      <c r="F12" s="82"/>
      <c r="G12" s="82">
        <v>1</v>
      </c>
      <c r="H12" s="82">
        <v>1</v>
      </c>
      <c r="I12" s="91"/>
      <c r="J12" s="92"/>
      <c r="K12" s="92"/>
      <c r="L12" s="92"/>
      <c r="M12" s="92"/>
      <c r="N12" s="92"/>
    </row>
    <row r="13" spans="1:14" ht="15.2" customHeight="1">
      <c r="A13" s="78" t="s">
        <v>207</v>
      </c>
      <c r="B13" s="88" t="s">
        <v>257</v>
      </c>
      <c r="C13" s="82">
        <f t="shared" si="0"/>
        <v>13</v>
      </c>
      <c r="D13" s="82">
        <v>4</v>
      </c>
      <c r="E13" s="82">
        <v>9</v>
      </c>
      <c r="F13" s="82">
        <v>1</v>
      </c>
      <c r="G13" s="82">
        <v>1</v>
      </c>
      <c r="H13" s="82"/>
      <c r="I13" s="91"/>
      <c r="J13" s="92"/>
      <c r="K13" s="92"/>
      <c r="L13" s="92"/>
      <c r="M13" s="92"/>
      <c r="N13" s="92"/>
    </row>
    <row r="14" spans="1:14" ht="15.2" customHeight="1">
      <c r="A14" s="78" t="s">
        <v>208</v>
      </c>
      <c r="B14" s="87" t="s">
        <v>258</v>
      </c>
      <c r="C14" s="82">
        <f t="shared" si="0"/>
        <v>33</v>
      </c>
      <c r="D14" s="82">
        <v>13</v>
      </c>
      <c r="E14" s="82">
        <v>20</v>
      </c>
      <c r="F14" s="82">
        <v>6</v>
      </c>
      <c r="G14" s="82">
        <v>3</v>
      </c>
      <c r="H14" s="82"/>
      <c r="I14" s="91"/>
      <c r="J14" s="92"/>
      <c r="K14" s="92"/>
      <c r="L14" s="92"/>
      <c r="M14" s="92"/>
      <c r="N14" s="92"/>
    </row>
    <row r="15" spans="1:14" ht="15.2" customHeight="1">
      <c r="A15" s="78" t="s">
        <v>209</v>
      </c>
      <c r="B15" s="87" t="s">
        <v>259</v>
      </c>
      <c r="C15" s="82">
        <f t="shared" si="0"/>
        <v>86</v>
      </c>
      <c r="D15" s="82">
        <v>14</v>
      </c>
      <c r="E15" s="82">
        <v>71</v>
      </c>
      <c r="F15" s="82">
        <v>4</v>
      </c>
      <c r="G15" s="82">
        <v>33</v>
      </c>
      <c r="H15" s="82">
        <v>1</v>
      </c>
      <c r="I15" s="91"/>
      <c r="J15" s="92"/>
      <c r="K15" s="92"/>
      <c r="L15" s="92"/>
      <c r="M15" s="92"/>
      <c r="N15" s="92"/>
    </row>
    <row r="16" spans="1:14" ht="15.2" customHeight="1">
      <c r="A16" s="78" t="s">
        <v>210</v>
      </c>
      <c r="B16" s="88" t="s">
        <v>260</v>
      </c>
      <c r="C16" s="82">
        <f t="shared" si="0"/>
        <v>130</v>
      </c>
      <c r="D16" s="82">
        <v>48</v>
      </c>
      <c r="E16" s="82">
        <v>81</v>
      </c>
      <c r="F16" s="82">
        <v>17</v>
      </c>
      <c r="G16" s="82">
        <v>21</v>
      </c>
      <c r="H16" s="82">
        <v>1</v>
      </c>
      <c r="I16" s="91"/>
      <c r="J16" s="92"/>
      <c r="K16" s="92"/>
      <c r="L16" s="92"/>
      <c r="M16" s="92"/>
      <c r="N16" s="92"/>
    </row>
    <row r="17" spans="1:14" ht="15.2" customHeight="1">
      <c r="A17" s="78" t="s">
        <v>211</v>
      </c>
      <c r="B17" s="87" t="s">
        <v>261</v>
      </c>
      <c r="C17" s="82">
        <f t="shared" si="0"/>
        <v>43</v>
      </c>
      <c r="D17" s="82">
        <v>21</v>
      </c>
      <c r="E17" s="82">
        <v>22</v>
      </c>
      <c r="F17" s="82">
        <v>6</v>
      </c>
      <c r="G17" s="82">
        <v>4</v>
      </c>
      <c r="H17" s="82"/>
      <c r="I17" s="91"/>
      <c r="J17" s="92"/>
      <c r="K17" s="92"/>
      <c r="L17" s="92"/>
      <c r="M17" s="92"/>
      <c r="N17" s="92"/>
    </row>
    <row r="18" spans="1:14" ht="15.2" customHeight="1">
      <c r="A18" s="78" t="s">
        <v>212</v>
      </c>
      <c r="B18" s="87" t="s">
        <v>262</v>
      </c>
      <c r="C18" s="82">
        <f t="shared" si="0"/>
        <v>331</v>
      </c>
      <c r="D18" s="82">
        <v>144</v>
      </c>
      <c r="E18" s="82">
        <v>187</v>
      </c>
      <c r="F18" s="82">
        <v>42</v>
      </c>
      <c r="G18" s="82">
        <v>11</v>
      </c>
      <c r="H18" s="82"/>
      <c r="I18" s="91"/>
      <c r="J18" s="92"/>
      <c r="K18" s="92"/>
      <c r="L18" s="92"/>
      <c r="M18" s="92"/>
      <c r="N18" s="92"/>
    </row>
    <row r="19" spans="1:14" ht="15.2" customHeight="1">
      <c r="A19" s="78" t="s">
        <v>213</v>
      </c>
      <c r="B19" s="87" t="s">
        <v>263</v>
      </c>
      <c r="C19" s="82">
        <f t="shared" si="0"/>
        <v>61</v>
      </c>
      <c r="D19" s="82">
        <v>19</v>
      </c>
      <c r="E19" s="82">
        <v>41</v>
      </c>
      <c r="F19" s="82">
        <v>8</v>
      </c>
      <c r="G19" s="82">
        <v>10</v>
      </c>
      <c r="H19" s="82">
        <v>1</v>
      </c>
      <c r="I19" s="91"/>
      <c r="J19" s="92"/>
      <c r="K19" s="92"/>
      <c r="L19" s="92"/>
      <c r="M19" s="92"/>
      <c r="N19" s="92"/>
    </row>
    <row r="20" spans="1:14" ht="15.2" customHeight="1">
      <c r="A20" s="78" t="s">
        <v>214</v>
      </c>
      <c r="B20" s="87" t="s">
        <v>264</v>
      </c>
      <c r="C20" s="82">
        <f t="shared" si="0"/>
        <v>13</v>
      </c>
      <c r="D20" s="82">
        <v>1</v>
      </c>
      <c r="E20" s="82">
        <v>12</v>
      </c>
      <c r="F20" s="82">
        <v>10</v>
      </c>
      <c r="G20" s="82"/>
      <c r="H20" s="82"/>
      <c r="I20" s="91"/>
      <c r="J20" s="92"/>
      <c r="K20" s="92"/>
      <c r="L20" s="92"/>
      <c r="M20" s="92"/>
      <c r="N20" s="92"/>
    </row>
    <row r="21" spans="1:14" ht="15.2" customHeight="1">
      <c r="A21" s="78" t="s">
        <v>215</v>
      </c>
      <c r="B21" s="87" t="s">
        <v>265</v>
      </c>
      <c r="C21" s="82">
        <f t="shared" si="0"/>
        <v>72</v>
      </c>
      <c r="D21" s="82">
        <v>18</v>
      </c>
      <c r="E21" s="82">
        <v>53</v>
      </c>
      <c r="F21" s="82">
        <v>16</v>
      </c>
      <c r="G21" s="82">
        <v>7</v>
      </c>
      <c r="H21" s="82">
        <v>1</v>
      </c>
      <c r="I21" s="91"/>
      <c r="J21" s="92"/>
      <c r="K21" s="92"/>
      <c r="L21" s="92"/>
      <c r="M21" s="92"/>
      <c r="N21" s="92"/>
    </row>
    <row r="22" spans="1:14" ht="15.2" customHeight="1">
      <c r="A22" s="78" t="s">
        <v>216</v>
      </c>
      <c r="B22" s="87" t="s">
        <v>266</v>
      </c>
      <c r="C22" s="82">
        <f t="shared" si="0"/>
        <v>20</v>
      </c>
      <c r="D22" s="82">
        <v>10</v>
      </c>
      <c r="E22" s="82">
        <v>10</v>
      </c>
      <c r="F22" s="82">
        <v>3</v>
      </c>
      <c r="G22" s="82">
        <v>2</v>
      </c>
      <c r="H22" s="82"/>
      <c r="I22" s="91"/>
      <c r="J22" s="92"/>
      <c r="K22" s="92"/>
      <c r="L22" s="92"/>
      <c r="M22" s="92"/>
      <c r="N22" s="92"/>
    </row>
    <row r="23" spans="1:14" ht="15.2" customHeight="1">
      <c r="A23" s="78" t="s">
        <v>217</v>
      </c>
      <c r="B23" s="87" t="s">
        <v>267</v>
      </c>
      <c r="C23" s="82">
        <f t="shared" si="0"/>
        <v>222</v>
      </c>
      <c r="D23" s="82">
        <v>73</v>
      </c>
      <c r="E23" s="82">
        <v>147</v>
      </c>
      <c r="F23" s="82">
        <v>56</v>
      </c>
      <c r="G23" s="82">
        <v>17</v>
      </c>
      <c r="H23" s="82">
        <v>2</v>
      </c>
      <c r="I23" s="91"/>
      <c r="J23" s="92"/>
      <c r="K23" s="92"/>
      <c r="L23" s="92"/>
      <c r="M23" s="92"/>
      <c r="N23" s="92"/>
    </row>
    <row r="24" spans="1:14" ht="15.2" customHeight="1">
      <c r="A24" s="78" t="s">
        <v>218</v>
      </c>
      <c r="B24" s="87" t="s">
        <v>268</v>
      </c>
      <c r="C24" s="82">
        <f t="shared" si="0"/>
        <v>101</v>
      </c>
      <c r="D24" s="82">
        <v>49</v>
      </c>
      <c r="E24" s="82">
        <v>50</v>
      </c>
      <c r="F24" s="82">
        <v>14</v>
      </c>
      <c r="G24" s="82">
        <v>7</v>
      </c>
      <c r="H24" s="82">
        <v>2</v>
      </c>
      <c r="I24" s="91"/>
      <c r="J24" s="92"/>
      <c r="K24" s="92"/>
      <c r="L24" s="92"/>
      <c r="M24" s="92"/>
      <c r="N24" s="92"/>
    </row>
    <row r="25" spans="1:14" ht="15.2" customHeight="1">
      <c r="A25" s="78" t="s">
        <v>219</v>
      </c>
      <c r="B25" s="87" t="s">
        <v>269</v>
      </c>
      <c r="C25" s="82">
        <f t="shared" si="0"/>
        <v>135</v>
      </c>
      <c r="D25" s="82">
        <v>39</v>
      </c>
      <c r="E25" s="82">
        <v>96</v>
      </c>
      <c r="F25" s="82">
        <v>19</v>
      </c>
      <c r="G25" s="82">
        <v>2</v>
      </c>
      <c r="H25" s="82"/>
      <c r="I25" s="91"/>
      <c r="J25" s="92"/>
      <c r="K25" s="92"/>
      <c r="L25" s="92"/>
      <c r="M25" s="92"/>
      <c r="N25" s="92"/>
    </row>
    <row r="26" spans="1:14" ht="15.2" customHeight="1">
      <c r="A26" s="78" t="s">
        <v>220</v>
      </c>
      <c r="B26" s="87" t="s">
        <v>270</v>
      </c>
      <c r="C26" s="82">
        <f t="shared" si="0"/>
        <v>17</v>
      </c>
      <c r="D26" s="82">
        <v>5</v>
      </c>
      <c r="E26" s="82">
        <v>12</v>
      </c>
      <c r="F26" s="82">
        <v>2</v>
      </c>
      <c r="G26" s="82">
        <v>2</v>
      </c>
      <c r="H26" s="82"/>
      <c r="I26" s="91"/>
      <c r="J26" s="92"/>
      <c r="K26" s="92"/>
      <c r="L26" s="92"/>
      <c r="M26" s="92"/>
      <c r="N26" s="92"/>
    </row>
    <row r="27" spans="1:14" ht="15.2" customHeight="1">
      <c r="A27" s="78" t="s">
        <v>221</v>
      </c>
      <c r="B27" s="87" t="s">
        <v>271</v>
      </c>
      <c r="C27" s="82">
        <f t="shared" si="0"/>
        <v>13</v>
      </c>
      <c r="D27" s="82">
        <v>2</v>
      </c>
      <c r="E27" s="82">
        <v>11</v>
      </c>
      <c r="F27" s="82">
        <v>5</v>
      </c>
      <c r="G27" s="82"/>
      <c r="H27" s="82"/>
      <c r="I27" s="91"/>
      <c r="J27" s="92"/>
      <c r="K27" s="92"/>
      <c r="L27" s="92"/>
      <c r="M27" s="92"/>
      <c r="N27" s="92"/>
    </row>
    <row r="28" spans="1:14" ht="15.2" customHeight="1">
      <c r="A28" s="78" t="s">
        <v>222</v>
      </c>
      <c r="B28" s="87" t="s">
        <v>272</v>
      </c>
      <c r="C28" s="82">
        <f t="shared" si="0"/>
        <v>97</v>
      </c>
      <c r="D28" s="82">
        <v>45</v>
      </c>
      <c r="E28" s="82">
        <v>49</v>
      </c>
      <c r="F28" s="82">
        <v>11</v>
      </c>
      <c r="G28" s="82">
        <v>4</v>
      </c>
      <c r="H28" s="82">
        <v>3</v>
      </c>
      <c r="I28" s="91"/>
      <c r="J28" s="92"/>
      <c r="K28" s="92"/>
      <c r="L28" s="92"/>
      <c r="M28" s="92"/>
      <c r="N28" s="92"/>
    </row>
    <row r="29" spans="1:14" ht="15.2" customHeight="1">
      <c r="A29" s="78" t="s">
        <v>223</v>
      </c>
      <c r="B29" s="87" t="s">
        <v>273</v>
      </c>
      <c r="C29" s="82">
        <f t="shared" si="0"/>
        <v>0</v>
      </c>
      <c r="D29" s="82"/>
      <c r="E29" s="82"/>
      <c r="F29" s="82"/>
      <c r="G29" s="82"/>
      <c r="H29" s="82"/>
      <c r="I29" s="91"/>
      <c r="J29" s="92"/>
      <c r="K29" s="92"/>
      <c r="L29" s="92"/>
      <c r="M29" s="92"/>
      <c r="N29" s="92"/>
    </row>
    <row r="30" spans="1:14" ht="15.2" customHeight="1">
      <c r="A30" s="78" t="s">
        <v>224</v>
      </c>
      <c r="B30" s="87" t="s">
        <v>274</v>
      </c>
      <c r="C30" s="82">
        <f t="shared" si="0"/>
        <v>31</v>
      </c>
      <c r="D30" s="82">
        <v>14</v>
      </c>
      <c r="E30" s="82">
        <v>17</v>
      </c>
      <c r="F30" s="82">
        <v>6</v>
      </c>
      <c r="G30" s="82">
        <v>1</v>
      </c>
      <c r="H30" s="82"/>
      <c r="I30" s="91"/>
      <c r="J30" s="92"/>
      <c r="K30" s="92"/>
      <c r="L30" s="92"/>
      <c r="M30" s="92"/>
      <c r="N30" s="92"/>
    </row>
    <row r="31" spans="1:14" ht="15.2" customHeight="1">
      <c r="A31" s="78" t="s">
        <v>225</v>
      </c>
      <c r="B31" s="87" t="s">
        <v>275</v>
      </c>
      <c r="C31" s="82">
        <f t="shared" si="0"/>
        <v>6</v>
      </c>
      <c r="D31" s="82">
        <v>1</v>
      </c>
      <c r="E31" s="82">
        <v>4</v>
      </c>
      <c r="F31" s="82">
        <v>2</v>
      </c>
      <c r="G31" s="82"/>
      <c r="H31" s="82">
        <v>1</v>
      </c>
      <c r="I31" s="91"/>
      <c r="J31" s="92"/>
      <c r="K31" s="92"/>
      <c r="L31" s="92"/>
      <c r="M31" s="92"/>
      <c r="N31" s="92"/>
    </row>
    <row r="32" spans="1:14" ht="15.2" customHeight="1">
      <c r="A32" s="78" t="s">
        <v>226</v>
      </c>
      <c r="B32" s="87" t="s">
        <v>276</v>
      </c>
      <c r="C32" s="82">
        <f t="shared" si="0"/>
        <v>74</v>
      </c>
      <c r="D32" s="82">
        <v>31</v>
      </c>
      <c r="E32" s="82">
        <v>42</v>
      </c>
      <c r="F32" s="82">
        <v>10</v>
      </c>
      <c r="G32" s="82">
        <v>7</v>
      </c>
      <c r="H32" s="82">
        <v>1</v>
      </c>
      <c r="I32" s="91"/>
      <c r="J32" s="92"/>
      <c r="K32" s="92"/>
      <c r="L32" s="92"/>
      <c r="M32" s="92"/>
      <c r="N32" s="92"/>
    </row>
    <row r="33" spans="1:14" ht="15.2" customHeight="1">
      <c r="A33" s="78" t="s">
        <v>227</v>
      </c>
      <c r="B33" s="87" t="s">
        <v>277</v>
      </c>
      <c r="C33" s="82">
        <f t="shared" si="0"/>
        <v>82</v>
      </c>
      <c r="D33" s="82">
        <v>39</v>
      </c>
      <c r="E33" s="82">
        <v>43</v>
      </c>
      <c r="F33" s="82">
        <v>15</v>
      </c>
      <c r="G33" s="82">
        <v>4</v>
      </c>
      <c r="H33" s="82"/>
      <c r="I33" s="91"/>
      <c r="J33" s="92"/>
      <c r="K33" s="92"/>
      <c r="L33" s="92"/>
      <c r="M33" s="92"/>
      <c r="N33" s="92"/>
    </row>
    <row r="34" spans="1:14" ht="15.2" customHeight="1">
      <c r="A34" s="78" t="s">
        <v>228</v>
      </c>
      <c r="B34" s="87" t="s">
        <v>278</v>
      </c>
      <c r="C34" s="82">
        <f t="shared" si="0"/>
        <v>23</v>
      </c>
      <c r="D34" s="82">
        <v>8</v>
      </c>
      <c r="E34" s="82">
        <v>14</v>
      </c>
      <c r="F34" s="82">
        <v>4</v>
      </c>
      <c r="G34" s="82">
        <v>2</v>
      </c>
      <c r="H34" s="82">
        <v>1</v>
      </c>
      <c r="I34" s="91"/>
      <c r="J34" s="92"/>
      <c r="K34" s="92"/>
      <c r="L34" s="92"/>
      <c r="M34" s="92"/>
      <c r="N34" s="92"/>
    </row>
    <row r="35" spans="1:14" ht="15.2" customHeight="1">
      <c r="A35" s="78" t="s">
        <v>229</v>
      </c>
      <c r="B35" s="87" t="s">
        <v>279</v>
      </c>
      <c r="C35" s="82">
        <f t="shared" si="0"/>
        <v>86</v>
      </c>
      <c r="D35" s="82">
        <v>41</v>
      </c>
      <c r="E35" s="82">
        <v>45</v>
      </c>
      <c r="F35" s="82">
        <v>5</v>
      </c>
      <c r="G35" s="82"/>
      <c r="H35" s="82"/>
      <c r="I35" s="91"/>
      <c r="J35" s="92"/>
      <c r="K35" s="92"/>
      <c r="L35" s="92"/>
      <c r="M35" s="92"/>
      <c r="N35" s="92"/>
    </row>
    <row r="36" spans="1:14" ht="15.2" customHeight="1">
      <c r="A36" s="78" t="s">
        <v>230</v>
      </c>
      <c r="B36" s="87" t="s">
        <v>280</v>
      </c>
      <c r="C36" s="82">
        <f t="shared" si="0"/>
        <v>12</v>
      </c>
      <c r="D36" s="82">
        <v>4</v>
      </c>
      <c r="E36" s="82">
        <v>8</v>
      </c>
      <c r="F36" s="82">
        <v>1</v>
      </c>
      <c r="G36" s="82">
        <v>2</v>
      </c>
      <c r="H36" s="82"/>
      <c r="I36" s="91"/>
      <c r="J36" s="92"/>
      <c r="K36" s="92"/>
      <c r="L36" s="92"/>
      <c r="M36" s="92"/>
      <c r="N36" s="92"/>
    </row>
    <row r="37" spans="1:14" ht="15.2" customHeight="1">
      <c r="A37" s="78" t="s">
        <v>231</v>
      </c>
      <c r="B37" s="87" t="s">
        <v>281</v>
      </c>
      <c r="C37" s="82">
        <f t="shared" si="0"/>
        <v>15</v>
      </c>
      <c r="D37" s="82">
        <v>6</v>
      </c>
      <c r="E37" s="82">
        <v>9</v>
      </c>
      <c r="F37" s="82">
        <v>3</v>
      </c>
      <c r="G37" s="82"/>
      <c r="H37" s="82"/>
      <c r="I37" s="91"/>
      <c r="J37" s="92"/>
      <c r="K37" s="92"/>
      <c r="L37" s="92"/>
      <c r="M37" s="92"/>
      <c r="N37" s="92"/>
    </row>
    <row r="38" spans="1:14" ht="15.2" customHeight="1">
      <c r="A38" s="78" t="s">
        <v>232</v>
      </c>
      <c r="B38" s="87" t="s">
        <v>282</v>
      </c>
      <c r="C38" s="82">
        <f t="shared" si="0"/>
        <v>26</v>
      </c>
      <c r="D38" s="82">
        <v>10</v>
      </c>
      <c r="E38" s="82">
        <v>14</v>
      </c>
      <c r="F38" s="82">
        <v>2</v>
      </c>
      <c r="G38" s="82">
        <v>3</v>
      </c>
      <c r="H38" s="82">
        <v>2</v>
      </c>
      <c r="I38" s="91"/>
      <c r="J38" s="92"/>
      <c r="K38" s="92"/>
      <c r="L38" s="92"/>
      <c r="M38" s="92"/>
      <c r="N38" s="92"/>
    </row>
    <row r="39" spans="1:14" ht="15.2" customHeight="1">
      <c r="A39" s="78" t="s">
        <v>233</v>
      </c>
      <c r="B39" s="87" t="s">
        <v>283</v>
      </c>
      <c r="C39" s="82">
        <f t="shared" si="0"/>
        <v>15</v>
      </c>
      <c r="D39" s="82">
        <v>5</v>
      </c>
      <c r="E39" s="82">
        <v>10</v>
      </c>
      <c r="F39" s="82"/>
      <c r="G39" s="82">
        <v>3</v>
      </c>
      <c r="H39" s="82"/>
      <c r="I39" s="91"/>
      <c r="J39" s="92"/>
      <c r="K39" s="92"/>
      <c r="L39" s="92"/>
      <c r="M39" s="92"/>
      <c r="N39" s="92"/>
    </row>
    <row r="40" spans="1:14" ht="15.2" customHeight="1">
      <c r="A40" s="78" t="s">
        <v>234</v>
      </c>
      <c r="B40" s="87" t="s">
        <v>284</v>
      </c>
      <c r="C40" s="82">
        <f t="shared" si="0"/>
        <v>18</v>
      </c>
      <c r="D40" s="82">
        <v>9</v>
      </c>
      <c r="E40" s="82">
        <v>8</v>
      </c>
      <c r="F40" s="82">
        <v>2</v>
      </c>
      <c r="G40" s="82"/>
      <c r="H40" s="82">
        <v>1</v>
      </c>
      <c r="I40" s="91"/>
      <c r="J40" s="92"/>
      <c r="K40" s="92"/>
      <c r="L40" s="92"/>
      <c r="M40" s="92"/>
      <c r="N40" s="92"/>
    </row>
    <row r="41" spans="1:14" ht="15.2" customHeight="1">
      <c r="A41" s="78" t="s">
        <v>235</v>
      </c>
      <c r="B41" s="87" t="s">
        <v>285</v>
      </c>
      <c r="C41" s="82">
        <f t="shared" si="0"/>
        <v>69</v>
      </c>
      <c r="D41" s="82">
        <v>22</v>
      </c>
      <c r="E41" s="82">
        <v>47</v>
      </c>
      <c r="F41" s="82">
        <v>15</v>
      </c>
      <c r="G41" s="82">
        <v>2</v>
      </c>
      <c r="H41" s="82"/>
      <c r="I41" s="91"/>
      <c r="J41" s="92"/>
      <c r="K41" s="92"/>
      <c r="L41" s="92"/>
      <c r="M41" s="92"/>
      <c r="N41" s="92"/>
    </row>
    <row r="42" spans="1:14" ht="15.2" customHeight="1">
      <c r="A42" s="78" t="s">
        <v>236</v>
      </c>
      <c r="B42" s="87" t="s">
        <v>286</v>
      </c>
      <c r="C42" s="82">
        <f t="shared" si="0"/>
        <v>49</v>
      </c>
      <c r="D42" s="82">
        <v>22</v>
      </c>
      <c r="E42" s="82">
        <v>27</v>
      </c>
      <c r="F42" s="82">
        <v>3</v>
      </c>
      <c r="G42" s="82">
        <v>4</v>
      </c>
      <c r="H42" s="82"/>
      <c r="I42" s="91"/>
      <c r="J42" s="92"/>
      <c r="K42" s="92"/>
      <c r="L42" s="92"/>
      <c r="M42" s="92"/>
      <c r="N42" s="92"/>
    </row>
    <row r="43" spans="1:14" ht="15.2" customHeight="1">
      <c r="A43" s="78" t="s">
        <v>237</v>
      </c>
      <c r="B43" s="87" t="s">
        <v>287</v>
      </c>
      <c r="C43" s="82">
        <f t="shared" si="0"/>
        <v>28</v>
      </c>
      <c r="D43" s="82">
        <v>11</v>
      </c>
      <c r="E43" s="82">
        <v>17</v>
      </c>
      <c r="F43" s="82">
        <v>6</v>
      </c>
      <c r="G43" s="82">
        <v>3</v>
      </c>
      <c r="H43" s="82"/>
      <c r="I43" s="91"/>
      <c r="J43" s="92"/>
      <c r="K43" s="92"/>
      <c r="L43" s="92"/>
      <c r="M43" s="92"/>
      <c r="N43" s="92"/>
    </row>
    <row r="44" spans="1:14" ht="15.2" customHeight="1">
      <c r="A44" s="78" t="s">
        <v>238</v>
      </c>
      <c r="B44" s="87" t="s">
        <v>288</v>
      </c>
      <c r="C44" s="82">
        <f t="shared" si="0"/>
        <v>17</v>
      </c>
      <c r="D44" s="82">
        <v>3</v>
      </c>
      <c r="E44" s="82">
        <v>13</v>
      </c>
      <c r="F44" s="82">
        <v>5</v>
      </c>
      <c r="G44" s="82">
        <v>1</v>
      </c>
      <c r="H44" s="82">
        <v>1</v>
      </c>
      <c r="I44" s="91"/>
      <c r="J44" s="92"/>
      <c r="K44" s="92"/>
      <c r="L44" s="92"/>
      <c r="M44" s="92"/>
      <c r="N44" s="92"/>
    </row>
    <row r="45" spans="1:14" ht="15.2" customHeight="1">
      <c r="A45" s="78" t="s">
        <v>239</v>
      </c>
      <c r="B45" s="87" t="s">
        <v>289</v>
      </c>
      <c r="C45" s="82">
        <f t="shared" si="0"/>
        <v>11</v>
      </c>
      <c r="D45" s="82">
        <v>1</v>
      </c>
      <c r="E45" s="82">
        <v>10</v>
      </c>
      <c r="F45" s="82">
        <v>2</v>
      </c>
      <c r="G45" s="82"/>
      <c r="H45" s="82"/>
      <c r="I45" s="91"/>
      <c r="J45" s="92"/>
      <c r="K45" s="92"/>
      <c r="L45" s="92"/>
      <c r="M45" s="92"/>
      <c r="N45" s="92"/>
    </row>
    <row r="46" spans="1:14" ht="15.2" customHeight="1">
      <c r="A46" s="78" t="s">
        <v>240</v>
      </c>
      <c r="B46" s="87" t="s">
        <v>290</v>
      </c>
      <c r="C46" s="82">
        <f t="shared" si="0"/>
        <v>11</v>
      </c>
      <c r="D46" s="82">
        <v>1</v>
      </c>
      <c r="E46" s="82">
        <v>10</v>
      </c>
      <c r="F46" s="82">
        <v>1</v>
      </c>
      <c r="G46" s="82"/>
      <c r="H46" s="82"/>
      <c r="I46" s="91"/>
      <c r="J46" s="92"/>
      <c r="K46" s="92"/>
      <c r="L46" s="92"/>
      <c r="M46" s="92"/>
      <c r="N46" s="92"/>
    </row>
    <row r="47" spans="1:14" ht="15.2" customHeight="1">
      <c r="A47" s="78" t="s">
        <v>241</v>
      </c>
      <c r="B47" s="87" t="s">
        <v>291</v>
      </c>
      <c r="C47" s="82">
        <f t="shared" si="0"/>
        <v>33</v>
      </c>
      <c r="D47" s="82">
        <v>9</v>
      </c>
      <c r="E47" s="82">
        <v>23</v>
      </c>
      <c r="F47" s="82">
        <v>5</v>
      </c>
      <c r="G47" s="82">
        <v>6</v>
      </c>
      <c r="H47" s="82">
        <v>1</v>
      </c>
      <c r="I47" s="91"/>
      <c r="J47" s="92"/>
      <c r="K47" s="92"/>
      <c r="L47" s="92"/>
      <c r="M47" s="92"/>
      <c r="N47" s="92"/>
    </row>
    <row r="48" spans="1:14" ht="15.2" customHeight="1">
      <c r="A48" s="78" t="s">
        <v>242</v>
      </c>
      <c r="B48" s="87" t="s">
        <v>292</v>
      </c>
      <c r="C48" s="82">
        <f t="shared" si="0"/>
        <v>13</v>
      </c>
      <c r="D48" s="82">
        <v>7</v>
      </c>
      <c r="E48" s="82">
        <v>6</v>
      </c>
      <c r="F48" s="82">
        <v>1</v>
      </c>
      <c r="G48" s="82"/>
      <c r="H48" s="82"/>
      <c r="I48" s="91"/>
      <c r="J48" s="92"/>
      <c r="K48" s="92"/>
      <c r="L48" s="92"/>
      <c r="M48" s="92"/>
      <c r="N48" s="92"/>
    </row>
    <row r="49" spans="1:14" ht="15.2" customHeight="1">
      <c r="A49" s="78" t="s">
        <v>243</v>
      </c>
      <c r="B49" s="87" t="s">
        <v>293</v>
      </c>
      <c r="C49" s="82">
        <f t="shared" si="0"/>
        <v>16</v>
      </c>
      <c r="D49" s="82">
        <v>2</v>
      </c>
      <c r="E49" s="82">
        <v>14</v>
      </c>
      <c r="F49" s="82">
        <v>7</v>
      </c>
      <c r="G49" s="82"/>
      <c r="H49" s="82"/>
      <c r="I49" s="91"/>
      <c r="J49" s="92"/>
      <c r="K49" s="92"/>
      <c r="L49" s="92"/>
      <c r="M49" s="92"/>
      <c r="N49" s="92"/>
    </row>
    <row r="50" spans="1:14" ht="15.2" customHeight="1">
      <c r="A50" s="78" t="s">
        <v>244</v>
      </c>
      <c r="B50" s="87" t="s">
        <v>294</v>
      </c>
      <c r="C50" s="82">
        <f t="shared" si="0"/>
        <v>74</v>
      </c>
      <c r="D50" s="82">
        <v>27</v>
      </c>
      <c r="E50" s="82">
        <v>46</v>
      </c>
      <c r="F50" s="82">
        <v>12</v>
      </c>
      <c r="G50" s="82">
        <v>8</v>
      </c>
      <c r="H50" s="82">
        <v>1</v>
      </c>
      <c r="I50" s="91"/>
      <c r="J50" s="92"/>
      <c r="K50" s="92"/>
      <c r="L50" s="92"/>
      <c r="M50" s="92"/>
      <c r="N50" s="92"/>
    </row>
    <row r="51" spans="1:14" ht="15.2" customHeight="1">
      <c r="A51" s="78" t="s">
        <v>245</v>
      </c>
      <c r="B51" s="87" t="s">
        <v>295</v>
      </c>
      <c r="C51" s="82">
        <f t="shared" si="0"/>
        <v>5</v>
      </c>
      <c r="D51" s="82">
        <v>5</v>
      </c>
      <c r="E51" s="82"/>
      <c r="F51" s="82"/>
      <c r="G51" s="82"/>
      <c r="H51" s="82"/>
      <c r="I51" s="91"/>
      <c r="J51" s="92"/>
      <c r="K51" s="92"/>
      <c r="L51" s="92"/>
      <c r="M51" s="92"/>
      <c r="N51" s="92"/>
    </row>
    <row r="52" spans="1:14" ht="15.2" customHeight="1">
      <c r="A52" s="78" t="s">
        <v>246</v>
      </c>
      <c r="B52" s="87" t="s">
        <v>296</v>
      </c>
      <c r="C52" s="82">
        <f t="shared" si="0"/>
        <v>6</v>
      </c>
      <c r="D52" s="82">
        <v>5</v>
      </c>
      <c r="E52" s="82">
        <v>1</v>
      </c>
      <c r="F52" s="82"/>
      <c r="G52" s="82"/>
      <c r="H52" s="82"/>
      <c r="I52" s="91"/>
      <c r="J52" s="92"/>
      <c r="K52" s="92"/>
      <c r="L52" s="92"/>
      <c r="M52" s="92"/>
      <c r="N52" s="92"/>
    </row>
    <row r="53" spans="1:14" ht="15.2" customHeight="1">
      <c r="A53" s="78"/>
      <c r="B53" s="88" t="s">
        <v>248</v>
      </c>
      <c r="C53" s="82">
        <f t="shared" si="0"/>
        <v>1</v>
      </c>
      <c r="D53" s="82">
        <v>1</v>
      </c>
      <c r="E53" s="82"/>
      <c r="F53" s="82"/>
      <c r="G53" s="82"/>
      <c r="H53" s="82"/>
      <c r="I53" s="91"/>
      <c r="J53" s="92"/>
      <c r="K53" s="92"/>
      <c r="L53" s="92"/>
      <c r="M53" s="92"/>
      <c r="N53" s="92"/>
    </row>
    <row r="54" spans="1:14" ht="12.95" customHeight="1">
      <c r="A54" s="78"/>
      <c r="B54" s="88" t="s">
        <v>249</v>
      </c>
      <c r="C54" s="82">
        <f t="shared" si="0"/>
        <v>2501</v>
      </c>
      <c r="D54" s="82">
        <f>SUM(D7:D53)</f>
        <v>947</v>
      </c>
      <c r="E54" s="82">
        <f>SUM(E7:E53)</f>
        <v>1530</v>
      </c>
      <c r="F54" s="82">
        <f>SUM(F7:F53)</f>
        <v>378</v>
      </c>
      <c r="G54" s="82">
        <f>SUM(G7:G53)</f>
        <v>199</v>
      </c>
      <c r="H54" s="82">
        <f>SUM(H7:H53)</f>
        <v>24</v>
      </c>
      <c r="I54" s="91"/>
      <c r="J54" s="92"/>
      <c r="K54" s="92"/>
      <c r="L54" s="92"/>
      <c r="M54" s="92"/>
      <c r="N54" s="92"/>
    </row>
  </sheetData>
  <mergeCells count="9">
    <mergeCell ref="E3:E4"/>
    <mergeCell ref="A1:H1"/>
    <mergeCell ref="A2:A4"/>
    <mergeCell ref="B2:B4"/>
    <mergeCell ref="C2:C4"/>
    <mergeCell ref="D2:D4"/>
    <mergeCell ref="H2:H4"/>
    <mergeCell ref="F3:G3"/>
    <mergeCell ref="E2:G2"/>
  </mergeCells>
  <pageMargins left="1.0236220472440944" right="0.23622047244094491" top="0.74803149606299213" bottom="0.74803149606299213" header="0.31496062992125984" footer="0.31496062992125984"/>
  <pageSetup paperSize="9" scale="60" firstPageNumber="15" pageOrder="overThenDown" orientation="portrait" useFirstPageNumber="1" r:id="rId1"/>
  <headerFooter alignWithMargins="0">
    <oddFooter>&amp;R____&amp;CФорма № 22-Ц_00774_4.2016, Підрозділ: Апеляційний суд Дніпропетровської області ( м. Дніпропетровськ), Початок періоду: 01.01.2016, Кінець періоду: 31.12.2016&amp;LE296735B</oddFooter>
  </headerFooter>
</worksheet>
</file>

<file path=xl/worksheets/sheet8.xml><?xml version="1.0" encoding="utf-8"?>
<worksheet xmlns="http://schemas.openxmlformats.org/spreadsheetml/2006/main" xmlns:r="http://schemas.openxmlformats.org/officeDocument/2006/relationships">
  <dimension ref="A1:K32"/>
  <sheetViews>
    <sheetView tabSelected="1" workbookViewId="0">
      <selection sqref="A1:J1"/>
    </sheetView>
  </sheetViews>
  <sheetFormatPr defaultRowHeight="12.75"/>
  <cols>
    <col min="4" max="4" width="5.5703125" customWidth="1"/>
    <col min="5" max="5" width="11.140625" customWidth="1"/>
    <col min="7" max="7" width="5.28515625" customWidth="1"/>
    <col min="10" max="10" width="13.85546875" customWidth="1"/>
  </cols>
  <sheetData>
    <row r="1" spans="1:10" ht="12.95" customHeight="1">
      <c r="A1" s="265" t="s">
        <v>301</v>
      </c>
      <c r="B1" s="265"/>
      <c r="C1" s="265"/>
      <c r="D1" s="265"/>
      <c r="E1" s="265"/>
      <c r="F1" s="265"/>
      <c r="G1" s="265"/>
      <c r="H1" s="265"/>
      <c r="I1" s="265"/>
      <c r="J1" s="265"/>
    </row>
    <row r="2" spans="1:10" ht="18.95" customHeight="1">
      <c r="A2" s="95"/>
    </row>
    <row r="3" spans="1:10" ht="15.95" customHeight="1">
      <c r="A3" s="266" t="s">
        <v>302</v>
      </c>
      <c r="B3" s="266"/>
      <c r="C3" s="266"/>
      <c r="D3" s="266"/>
      <c r="E3" s="266"/>
      <c r="F3" s="266"/>
      <c r="G3" s="266"/>
      <c r="H3" s="266"/>
      <c r="I3" s="266"/>
      <c r="J3" s="266"/>
    </row>
    <row r="4" spans="1:10" ht="18.95" customHeight="1">
      <c r="A4" s="266"/>
      <c r="B4" s="266"/>
      <c r="C4" s="266"/>
      <c r="D4" s="266"/>
      <c r="E4" s="266"/>
      <c r="F4" s="266"/>
      <c r="G4" s="266"/>
      <c r="H4" s="266"/>
      <c r="I4" s="266"/>
      <c r="J4" s="266"/>
    </row>
    <row r="5" spans="1:10" ht="18.95" customHeight="1">
      <c r="A5" s="267" t="s">
        <v>303</v>
      </c>
      <c r="B5" s="267"/>
      <c r="C5" s="267"/>
      <c r="D5" s="267"/>
      <c r="E5" s="267"/>
      <c r="F5" s="267"/>
      <c r="G5" s="267"/>
      <c r="H5" s="267"/>
      <c r="I5" s="267"/>
      <c r="J5" s="267"/>
    </row>
    <row r="6" spans="1:10" ht="12.95" customHeight="1">
      <c r="A6" s="268"/>
      <c r="B6" s="268"/>
      <c r="C6" s="268"/>
      <c r="D6" s="268"/>
      <c r="E6" s="268"/>
      <c r="F6" s="268"/>
      <c r="G6" s="268"/>
      <c r="H6" s="268"/>
      <c r="I6" s="268"/>
      <c r="J6" s="268"/>
    </row>
    <row r="7" spans="1:10" ht="18.95" customHeight="1">
      <c r="A7" s="95"/>
    </row>
    <row r="8" spans="1:10" ht="18.95" customHeight="1">
      <c r="A8" s="96"/>
      <c r="B8" s="99"/>
      <c r="C8" s="99"/>
      <c r="D8" s="99"/>
      <c r="E8" s="99"/>
      <c r="F8" s="99"/>
      <c r="G8" s="99"/>
    </row>
    <row r="9" spans="1:10" ht="12.95" customHeight="1">
      <c r="A9" s="269" t="s">
        <v>304</v>
      </c>
      <c r="B9" s="270"/>
      <c r="C9" s="270"/>
      <c r="D9" s="271"/>
      <c r="E9" s="269" t="s">
        <v>313</v>
      </c>
      <c r="F9" s="270"/>
      <c r="G9" s="271"/>
      <c r="H9" s="15"/>
      <c r="J9" s="103"/>
    </row>
    <row r="10" spans="1:10">
      <c r="A10" s="272"/>
      <c r="B10" s="273"/>
      <c r="C10" s="273"/>
      <c r="D10" s="274"/>
      <c r="E10" s="272"/>
      <c r="F10" s="273"/>
      <c r="G10" s="274"/>
      <c r="H10" s="201" t="s">
        <v>317</v>
      </c>
      <c r="I10" s="202"/>
      <c r="J10" s="202"/>
    </row>
    <row r="11" spans="1:10" ht="12.95" customHeight="1">
      <c r="A11" s="278" t="s">
        <v>305</v>
      </c>
      <c r="B11" s="278"/>
      <c r="C11" s="278"/>
      <c r="D11" s="278"/>
      <c r="E11" s="196" t="s">
        <v>314</v>
      </c>
      <c r="F11" s="196"/>
      <c r="G11" s="196"/>
      <c r="H11" s="279" t="s">
        <v>318</v>
      </c>
      <c r="I11" s="280"/>
      <c r="J11" s="280"/>
    </row>
    <row r="12" spans="1:10" ht="53.65" customHeight="1">
      <c r="A12" s="278"/>
      <c r="B12" s="278"/>
      <c r="C12" s="278"/>
      <c r="D12" s="278"/>
      <c r="E12" s="196"/>
      <c r="F12" s="196"/>
      <c r="G12" s="196"/>
      <c r="H12" s="263" t="s">
        <v>319</v>
      </c>
      <c r="I12" s="264"/>
      <c r="J12" s="264"/>
    </row>
    <row r="13" spans="1:10" ht="14.45" customHeight="1">
      <c r="A13" s="278"/>
      <c r="B13" s="278"/>
      <c r="C13" s="278"/>
      <c r="D13" s="278"/>
      <c r="E13" s="196"/>
      <c r="F13" s="196"/>
      <c r="G13" s="196"/>
      <c r="H13" s="263" t="s">
        <v>320</v>
      </c>
      <c r="I13" s="264"/>
      <c r="J13" s="264"/>
    </row>
    <row r="14" spans="1:10" ht="49.15" customHeight="1">
      <c r="A14" s="278"/>
      <c r="B14" s="278"/>
      <c r="C14" s="278"/>
      <c r="D14" s="278"/>
      <c r="E14" s="196"/>
      <c r="F14" s="196"/>
      <c r="G14" s="196"/>
      <c r="H14" s="263"/>
      <c r="I14" s="264"/>
      <c r="J14" s="264"/>
    </row>
    <row r="15" spans="1:10" ht="43.7" customHeight="1">
      <c r="A15" s="278" t="s">
        <v>306</v>
      </c>
      <c r="B15" s="278"/>
      <c r="C15" s="278"/>
      <c r="D15" s="278"/>
      <c r="E15" s="196" t="s">
        <v>315</v>
      </c>
      <c r="F15" s="196"/>
      <c r="G15" s="196"/>
      <c r="H15" s="263" t="s">
        <v>321</v>
      </c>
      <c r="I15" s="264"/>
      <c r="J15" s="264"/>
    </row>
    <row r="16" spans="1:10" ht="27.2" customHeight="1">
      <c r="A16" s="278"/>
      <c r="B16" s="278"/>
      <c r="C16" s="278"/>
      <c r="D16" s="278"/>
      <c r="E16" s="196"/>
      <c r="F16" s="196"/>
      <c r="G16" s="196"/>
      <c r="H16" s="263"/>
      <c r="I16" s="264"/>
      <c r="J16" s="264"/>
    </row>
    <row r="17" spans="1:11" ht="29.45" customHeight="1">
      <c r="A17" s="3"/>
      <c r="B17" s="3"/>
      <c r="C17" s="3"/>
      <c r="D17" s="3"/>
      <c r="E17" s="3"/>
      <c r="F17" s="3"/>
      <c r="G17" s="3"/>
      <c r="H17" s="264"/>
      <c r="I17" s="264"/>
      <c r="J17" s="264"/>
    </row>
    <row r="18" spans="1:11" ht="18.2" customHeight="1">
      <c r="H18" s="264"/>
      <c r="I18" s="264"/>
      <c r="J18" s="264"/>
    </row>
    <row r="19" spans="1:11" ht="26.45" customHeight="1">
      <c r="F19" s="100"/>
      <c r="G19" s="100"/>
      <c r="H19" s="264"/>
      <c r="I19" s="264"/>
      <c r="J19" s="264"/>
    </row>
    <row r="20" spans="1:11" ht="15.95" customHeight="1">
      <c r="H20" s="296"/>
      <c r="I20" s="296"/>
      <c r="J20" s="296"/>
    </row>
    <row r="21" spans="1:11" ht="12.95" customHeight="1">
      <c r="A21" s="97"/>
      <c r="B21" s="99"/>
      <c r="C21" s="99"/>
      <c r="D21" s="99"/>
      <c r="E21" s="99"/>
      <c r="F21" s="99"/>
      <c r="G21" s="101"/>
      <c r="H21" s="99"/>
      <c r="I21" s="99"/>
      <c r="J21" s="104"/>
    </row>
    <row r="22" spans="1:11" ht="25.7" customHeight="1">
      <c r="A22" s="275" t="s">
        <v>307</v>
      </c>
      <c r="B22" s="276"/>
      <c r="C22" s="276"/>
      <c r="D22" s="276"/>
      <c r="E22" s="276"/>
      <c r="F22" s="276"/>
      <c r="G22" s="276"/>
      <c r="H22" s="276"/>
      <c r="I22" s="276"/>
      <c r="J22" s="277"/>
      <c r="K22" s="15"/>
    </row>
    <row r="23" spans="1:11" ht="17.45" customHeight="1">
      <c r="A23" s="287" t="s">
        <v>308</v>
      </c>
      <c r="B23" s="288"/>
      <c r="C23" s="288" t="s">
        <v>312</v>
      </c>
      <c r="D23" s="288"/>
      <c r="E23" s="289"/>
      <c r="F23" s="289"/>
      <c r="G23" s="289"/>
      <c r="H23" s="289"/>
      <c r="I23" s="289"/>
      <c r="J23" s="290"/>
      <c r="K23" s="15"/>
    </row>
    <row r="24" spans="1:11" ht="18.95" customHeight="1">
      <c r="A24" s="287" t="s">
        <v>309</v>
      </c>
      <c r="B24" s="288"/>
      <c r="C24" s="288"/>
      <c r="D24" s="288"/>
      <c r="E24" s="261" t="s">
        <v>316</v>
      </c>
      <c r="F24" s="261"/>
      <c r="G24" s="261"/>
      <c r="H24" s="261"/>
      <c r="I24" s="261"/>
      <c r="J24" s="262"/>
      <c r="K24" s="15"/>
    </row>
    <row r="25" spans="1:11" ht="18.95" customHeight="1">
      <c r="A25" s="291"/>
      <c r="B25" s="292"/>
      <c r="C25" s="292"/>
      <c r="D25" s="292"/>
      <c r="E25" s="293"/>
      <c r="F25" s="293"/>
      <c r="G25" s="293"/>
      <c r="H25" s="293"/>
      <c r="I25" s="293"/>
      <c r="J25" s="294"/>
      <c r="K25" s="15"/>
    </row>
    <row r="26" spans="1:11" ht="20.45" customHeight="1">
      <c r="A26" s="295"/>
      <c r="B26" s="261"/>
      <c r="C26" s="261"/>
      <c r="D26" s="261"/>
      <c r="E26" s="261"/>
      <c r="F26" s="261"/>
      <c r="G26" s="261"/>
      <c r="H26" s="261"/>
      <c r="I26" s="261"/>
      <c r="J26" s="262"/>
      <c r="K26" s="15"/>
    </row>
    <row r="27" spans="1:11" ht="18.2" customHeight="1">
      <c r="A27" s="281" t="s">
        <v>310</v>
      </c>
      <c r="B27" s="282"/>
      <c r="C27" s="282"/>
      <c r="D27" s="282"/>
      <c r="E27" s="282"/>
      <c r="F27" s="282"/>
      <c r="G27" s="282"/>
      <c r="H27" s="282"/>
      <c r="I27" s="282"/>
      <c r="J27" s="283"/>
      <c r="K27" s="15"/>
    </row>
    <row r="28" spans="1:11">
      <c r="A28" s="284" t="s">
        <v>311</v>
      </c>
      <c r="B28" s="285"/>
      <c r="C28" s="285"/>
      <c r="D28" s="285"/>
      <c r="E28" s="285"/>
      <c r="F28" s="285"/>
      <c r="G28" s="285"/>
      <c r="H28" s="285"/>
      <c r="I28" s="285"/>
      <c r="J28" s="286"/>
      <c r="K28" s="15"/>
    </row>
    <row r="29" spans="1:11" ht="12.95" customHeight="1">
      <c r="A29" s="98"/>
      <c r="B29" s="3"/>
      <c r="C29" s="98"/>
      <c r="D29" s="3"/>
      <c r="E29" s="3"/>
      <c r="F29" s="3"/>
      <c r="G29" s="102"/>
      <c r="H29" s="3"/>
      <c r="I29" s="3"/>
      <c r="J29" s="3"/>
    </row>
    <row r="30" spans="1:11" ht="18.95" customHeight="1">
      <c r="A30" s="95"/>
    </row>
    <row r="31" spans="1:11" ht="18.95" customHeight="1">
      <c r="A31" s="95"/>
    </row>
    <row r="32" spans="1:11" ht="18.95" customHeight="1">
      <c r="A32" s="95"/>
    </row>
  </sheetData>
  <mergeCells count="28">
    <mergeCell ref="A27:J27"/>
    <mergeCell ref="A28:J28"/>
    <mergeCell ref="A23:B23"/>
    <mergeCell ref="C23:J23"/>
    <mergeCell ref="A24:D24"/>
    <mergeCell ref="H18:J18"/>
    <mergeCell ref="H19:J19"/>
    <mergeCell ref="A25:J25"/>
    <mergeCell ref="A26:J26"/>
    <mergeCell ref="H20:J20"/>
    <mergeCell ref="A11:D14"/>
    <mergeCell ref="E11:G14"/>
    <mergeCell ref="H11:J11"/>
    <mergeCell ref="H12:J12"/>
    <mergeCell ref="H13:J14"/>
    <mergeCell ref="A15:D16"/>
    <mergeCell ref="E15:G16"/>
    <mergeCell ref="H15:J15"/>
    <mergeCell ref="E24:J24"/>
    <mergeCell ref="H16:J17"/>
    <mergeCell ref="H10:J10"/>
    <mergeCell ref="A1:J1"/>
    <mergeCell ref="A3:J4"/>
    <mergeCell ref="A5:J5"/>
    <mergeCell ref="A6:J6"/>
    <mergeCell ref="A9:D10"/>
    <mergeCell ref="E9:G10"/>
    <mergeCell ref="A22:J22"/>
  </mergeCells>
  <pageMargins left="0.94488188976377963" right="0.74803149606299213" top="0.98425196850393704" bottom="0.98425196850393704" header="0.51181102362204722" footer="0.51181102362204722"/>
  <pageSetup paperSize="9" scale="85" orientation="portrait" r:id="rId1"/>
  <headerFooter alignWithMargins="0">
    <oddFooter>&amp;LE296735B</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Розділ 1 </vt:lpstr>
      <vt:lpstr>Розділ 2</vt:lpstr>
      <vt:lpstr>Розділ 3</vt:lpstr>
      <vt:lpstr>Розділ 4</vt:lpstr>
      <vt:lpstr>довідка</vt:lpstr>
      <vt:lpstr>Додаток 1</vt:lpstr>
      <vt:lpstr>Додаток 2</vt:lpstr>
      <vt:lpstr>Титульний лист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dvornikova</cp:lastModifiedBy>
  <cp:lastPrinted>2017-02-06T12:22:45Z</cp:lastPrinted>
  <dcterms:created xsi:type="dcterms:W3CDTF">2017-06-12T09:39:39Z</dcterms:created>
  <dcterms:modified xsi:type="dcterms:W3CDTF">2017-06-12T09:39:39Z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22-Ц_00774_4.2016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E296735B</vt:lpwstr>
  </property>
  <property fmtid="{D5CDD505-2E9C-101B-9397-08002B2CF9AE}" pid="9" name="Підрозділ">
    <vt:lpwstr>Апеляційний суд Дніпропетровської області ( м. Дніпропетровськ)</vt:lpwstr>
  </property>
  <property fmtid="{D5CDD505-2E9C-101B-9397-08002B2CF9AE}" pid="10" name="ПідрозділDBID">
    <vt:i4>0</vt:i4>
  </property>
  <property fmtid="{D5CDD505-2E9C-101B-9397-08002B2CF9AE}" pid="11" name="ПідрозділID">
    <vt:i4>410</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ies>
</file>