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Area" localSheetId="0">'Розділ 1 '!$A:$O</definedName>
    <definedName name="_xlnm.Print_Area" localSheetId="3">'Розділ 4'!$A:$N</definedName>
  </definedNames>
  <calcPr calcId="125725" fullCalcOnLoad="1"/>
</workbook>
</file>

<file path=xl/calcChain.xml><?xml version="1.0" encoding="utf-8"?>
<calcChain xmlns="http://schemas.openxmlformats.org/spreadsheetml/2006/main">
  <c r="D9" i="6"/>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E56"/>
  <c r="F56"/>
  <c r="G56"/>
  <c r="H56"/>
  <c r="I56"/>
  <c r="J56"/>
  <c r="K56"/>
  <c r="L56"/>
  <c r="M56"/>
  <c r="N56"/>
  <c r="O56"/>
  <c r="P56"/>
  <c r="C7" i="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D54"/>
  <c r="E54"/>
  <c r="F54"/>
  <c r="G54"/>
  <c r="H54"/>
  <c r="C9" i="1"/>
  <c r="C18" s="1"/>
  <c r="D9"/>
  <c r="D18"/>
  <c r="E9"/>
  <c r="E18"/>
  <c r="F9"/>
  <c r="F18"/>
  <c r="G9"/>
  <c r="G18"/>
  <c r="H9"/>
  <c r="H18"/>
  <c r="I9"/>
  <c r="I18"/>
  <c r="J9"/>
  <c r="J18"/>
  <c r="K9"/>
  <c r="K18"/>
  <c r="L9"/>
  <c r="L18"/>
  <c r="M9"/>
  <c r="M18"/>
  <c r="N9"/>
  <c r="N18"/>
  <c r="O9"/>
  <c r="O18"/>
  <c r="D9" i="2"/>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E8"/>
  <c r="E89" s="1"/>
  <c r="F8"/>
  <c r="F89"/>
  <c r="G8"/>
  <c r="G89" s="1"/>
  <c r="H8"/>
  <c r="H89" s="1"/>
  <c r="I8"/>
  <c r="I89" s="1"/>
  <c r="J8"/>
  <c r="J89" s="1"/>
  <c r="K8"/>
  <c r="K89" s="1"/>
  <c r="L8"/>
  <c r="L89" s="1"/>
  <c r="M8"/>
  <c r="M89" s="1"/>
  <c r="N8"/>
  <c r="N89" s="1"/>
  <c r="O8"/>
  <c r="O89" s="1"/>
  <c r="P8"/>
  <c r="D8" s="1"/>
  <c r="C7" i="3"/>
  <c r="C8"/>
  <c r="C9"/>
  <c r="C10"/>
  <c r="C11"/>
  <c r="C12"/>
  <c r="C13"/>
  <c r="C6" s="1"/>
  <c r="C15" s="1"/>
  <c r="C14"/>
  <c r="D6"/>
  <c r="D15" s="1"/>
  <c r="E6"/>
  <c r="E15" s="1"/>
  <c r="F6"/>
  <c r="F15" s="1"/>
  <c r="G6"/>
  <c r="G15" s="1"/>
  <c r="H6"/>
  <c r="H15" s="1"/>
  <c r="E9" i="4"/>
  <c r="F9"/>
  <c r="G9"/>
  <c r="H9"/>
  <c r="I9"/>
  <c r="J9"/>
  <c r="K9"/>
  <c r="L9"/>
  <c r="M9"/>
  <c r="N9"/>
  <c r="C54" i="7"/>
  <c r="D56" i="6"/>
  <c r="P89" i="2" l="1"/>
  <c r="D89" s="1"/>
</calcChain>
</file>

<file path=xl/sharedStrings.xml><?xml version="1.0" encoding="utf-8"?>
<sst xmlns="http://schemas.openxmlformats.org/spreadsheetml/2006/main" count="481" uniqueCount="323">
  <si>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</si>
  <si>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</si>
  <si>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</si>
  <si>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</si>
  <si>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</si>
  <si>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</si>
  <si>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</si>
  <si>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Б</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</si>
  <si>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</si>
  <si>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</si>
  <si>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</si>
  <si>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</si>
  <si>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</si>
  <si>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</si>
  <si>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</si>
  <si>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</si>
  <si>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</si>
  <si>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</si>
  <si>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</si>
  <si>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</si>
  <si>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</si>
  <si>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</si>
  <si>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</si>
  <si>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</si>
  <si>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</si>
  <si>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</si>
  <si>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</si>
  <si>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</si>
  <si>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</si>
  <si>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</si>
  <si>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</si>
  <si>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</si>
  <si>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</si>
  <si>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</si>
  <si>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</si>
  <si>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</si>
  <si>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</si>
  <si>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</si>
  <si>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</si>
  <si>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</si>
  <si>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</si>
  <si>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</si>
  <si>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</si>
  <si>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</si>
  <si>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</si>
  <si>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</si>
  <si>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</si>
  <si>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</si>
  <si>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</si>
  <si>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</si>
  <si>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</si>
  <si>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</si>
  <si>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</si>
  <si>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</si>
  <si>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</si>
  <si>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</si>
  <si>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</si>
  <si>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</si>
  <si>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</si>
  <si>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</si>
  <si>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</si>
  <si>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</si>
  <si>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</si>
  <si>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</si>
  <si>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</si>
  <si>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</si>
  <si>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</si>
  <si>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</si>
  <si>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</si>
  <si>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</si>
  <si>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</si>
  <si>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</si>
  <si>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</si>
  <si>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</si>
  <si>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</si>
  <si>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</si>
  <si>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</si>
  <si>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</si>
  <si>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</si>
  <si>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</si>
  <si>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</si>
  <si>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</si>
  <si>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</si>
  <si>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</si>
  <si>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</si>
  <si>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</si>
  <si>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</si>
  <si>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</si>
  <si>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</si>
  <si>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</si>
  <si>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</si>
  <si>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</si>
  <si>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</si>
  <si>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</si>
  <si>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</si>
  <si>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</si>
  <si>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</si>
  <si>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</si>
  <si>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</si>
  <si>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</si>
  <si>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</si>
  <si>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</si>
  <si>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</si>
  <si>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</si>
  <si>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</si>
  <si>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</si>
  <si>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</si>
  <si>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</si>
  <si>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</si>
  <si>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</si>
  <si>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</si>
  <si>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</si>
  <si>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</si>
  <si>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</si>
  <si>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</si>
  <si>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</si>
  <si>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</si>
  <si>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</si>
  <si>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</si>
  <si>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</si>
  <si>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</si>
  <si>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</si>
  <si>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</si>
  <si>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</si>
  <si>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</si>
  <si>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</si>
  <si>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</si>
  <si>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</si>
  <si>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</si>
  <si>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</si>
  <si>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</si>
  <si>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</si>
  <si>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</si>
  <si>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</si>
  <si>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</si>
  <si>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</si>
  <si>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</si>
  <si>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</si>
  <si>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</si>
  <si>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</si>
  <si>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</si>
  <si>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</si>
  <si>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</si>
  <si>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</si>
  <si>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</si>
  <si>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</si>
  <si>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</si>
  <si>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</si>
  <si>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</si>
  <si>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</si>
  <si>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</si>
  <si>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</si>
  <si>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</si>
  <si>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</si>
  <si>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</si>
  <si>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</si>
  <si>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</si>
  <si>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</si>
  <si>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</si>
  <si>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</si>
  <si>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</si>
  <si>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</si>
  <si>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</si>
  <si>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</si>
  <si>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</si>
  <si>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</si>
  <si>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</si>
  <si>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</si>
  <si>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</si>
  <si>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</si>
  <si>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</si>
  <si>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</si>
  <si>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</si>
  <si>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</si>
  <si>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</si>
  <si>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</si>
  <si>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</si>
  <si>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</si>
  <si>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</si>
  <si>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</si>
  <si>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</si>
  <si>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</si>
  <si>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</si>
  <si>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</si>
  <si>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</si>
  <si>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Керівник:</t>
  </si>
  <si>
    <t xml:space="preserve">        </t>
  </si>
  <si>
    <t>Виконавець:</t>
  </si>
  <si>
    <t>Телефон:</t>
  </si>
  <si>
    <t>Факс:</t>
  </si>
  <si>
    <t xml:space="preserve">Електронна пошта:     </t>
  </si>
  <si>
    <t>(підпис)</t>
  </si>
  <si>
    <t>(056) 744 26 66</t>
  </si>
  <si>
    <t>voytovich@dpa.court.gov.ua</t>
  </si>
  <si>
    <t>Н.М.Деркач</t>
  </si>
  <si>
    <t>(П.І.Б.)</t>
  </si>
  <si>
    <t>Кучеренко І.О.</t>
  </si>
  <si>
    <t>14 липня 2016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</si>
  <si>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</si>
  <si>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</si>
  <si>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</si>
  <si>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</si>
  <si>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</si>
  <si>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</si>
  <si>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</si>
  <si>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</si>
  <si>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</si>
  <si>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</si>
  <si>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</si>
  <si>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</si>
  <si>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</si>
  <si>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</si>
  <si>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</si>
  <si>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</si>
  <si>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</si>
  <si>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</si>
  <si>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</si>
  <si>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</si>
  <si>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</si>
  <si>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</si>
  <si>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</si>
  <si>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</si>
  <si>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</si>
  <si>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</si>
  <si>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</si>
  <si>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</si>
  <si>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</si>
  <si>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</si>
  <si>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</si>
  <si>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</si>
  <si>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</si>
  <si>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</si>
  <si>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</si>
  <si>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</si>
  <si>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</si>
  <si>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</si>
  <si>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</si>
  <si>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</si>
  <si>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</si>
  <si>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</si>
  <si>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</si>
  <si>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</si>
  <si>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</si>
  <si>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</si>
  <si>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</si>
  <si>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</si>
  <si>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</si>
  <si>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Найменування суду</t>
  </si>
  <si>
    <t>Інші суди</t>
  </si>
  <si>
    <t>Усього по регіону</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</si>
  <si>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</si>
  <si>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</si>
  <si>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</si>
  <si>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</si>
  <si>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</si>
  <si>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</si>
  <si>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</si>
  <si>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</si>
  <si>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</si>
  <si>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</si>
  <si>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</si>
  <si>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</si>
  <si>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</si>
  <si>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</si>
  <si>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</si>
  <si>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</si>
  <si>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</si>
  <si>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</si>
  <si>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</si>
  <si>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</si>
  <si>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</si>
  <si>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</si>
  <si>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</si>
  <si>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</si>
  <si>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</si>
  <si>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</si>
  <si>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</si>
  <si>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</si>
  <si>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</si>
  <si>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</si>
  <si>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</si>
  <si>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</si>
  <si>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</si>
  <si>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</si>
  <si>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</si>
  <si>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</si>
  <si>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</si>
  <si>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</si>
  <si>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</si>
  <si>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</si>
  <si>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</si>
  <si>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</si>
  <si>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</si>
  <si>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</si>
  <si>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</si>
  <si>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</si>
  <si>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</si>
  <si>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</si>
  <si>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</si>
  <si>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</si>
  <si>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</si>
  <si>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</si>
  <si>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ЗВІТ АПЕЛЯЦІЙНОЇ ІНСТАНЦІЇ ПРО РОЗГЛЯД АПЕЛЯЦІЙНИХ СКАРГ В ЦИВІЛЬНИХ СПРАВАХ</t>
  </si>
  <si>
    <t>перше півріччя 2016 року</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</si>
  <si>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</si>
  <si>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</si>
  <si>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</si>
  <si>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</si>
  <si>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</si>
  <si>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</si>
  <si>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вул.Харківська, 13</t>
  </si>
  <si>
    <t>(поштовий індекс, область /АР Крим, район, населений пункт, вулиця /провулок, площа тощо,</t>
  </si>
  <si>
    <t>№ будинку /корпусу, № квартири /офісу)</t>
  </si>
  <si>
    <t>Апеляційний суд Дніпропетровської області ( м. Дніпро)</t>
  </si>
  <si>
    <t>Терміни подання</t>
  </si>
  <si>
    <t>на 15-й день після звітного періоду</t>
  </si>
  <si>
    <t>не пізніше 40-го дня після звітного періоду</t>
  </si>
  <si>
    <t>49000 м.Дніпро</t>
  </si>
  <si>
    <t>Форма № 22-Ц</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</si>
  <si>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</si>
  <si>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</si>
  <si>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</si>
  <si>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Держкомстатом України</t>
  </si>
</sst>
</file>

<file path=xl/styles.xml><?xml version="1.0" encoding="utf-8"?>
<styleSheet xmlns="http://schemas.openxmlformats.org/spreadsheetml/2006/main">
  <fonts count="32">
    <font>
      <sz val="10"/>
      <name val="Arial"/>
    </font>
    <font>
      <sz val="10"/>
      <name val="Arial Cyr"/>
      <charset val="204"/>
    </font>
    <font>
      <b/>
      <sz val="10"/>
      <name val="Times New Roman"/>
    </font>
    <font>
      <b/>
      <sz val="10"/>
      <name val="Times New Roman"/>
      <charset val="204"/>
    </font>
    <font>
      <sz val="10"/>
      <name val="Times New Roman"/>
    </font>
    <font>
      <sz val="10"/>
      <name val="Arial Cyr"/>
      <charset val="204"/>
    </font>
    <font>
      <sz val="9"/>
      <name val="Times New Roman"/>
    </font>
    <font>
      <b/>
      <sz val="9"/>
      <name val="Times New Roman"/>
    </font>
    <font>
      <sz val="10"/>
      <name val="Times New Roman"/>
      <charset val="204"/>
    </font>
    <font>
      <i/>
      <sz val="10"/>
      <name val="Times New Roman"/>
      <charset val="204"/>
    </font>
    <font>
      <sz val="9"/>
      <name val="Times New Roman"/>
      <charset val="204"/>
    </font>
    <font>
      <b/>
      <sz val="10"/>
      <name val="Arial Cyr"/>
      <charset val="204"/>
    </font>
    <font>
      <sz val="9"/>
      <name val="Arial Cyr"/>
      <charset val="204"/>
    </font>
    <font>
      <sz val="10"/>
      <color indexed="9"/>
      <name val="Arial Cyr"/>
      <charset val="204"/>
    </font>
    <font>
      <b/>
      <sz val="8"/>
      <name val="Times New Roman"/>
      <charset val="204"/>
    </font>
    <font>
      <sz val="8"/>
      <name val="Times New Roman"/>
    </font>
    <font>
      <i/>
      <sz val="9"/>
      <name val="Times New Roman"/>
      <charset val="204"/>
    </font>
    <font>
      <b/>
      <sz val="8"/>
      <name val="Times New Roman"/>
    </font>
    <font>
      <b/>
      <sz val="9"/>
      <name val="Times New Roman"/>
      <charset val="204"/>
    </font>
    <font>
      <i/>
      <sz val="10"/>
      <name val="Times New Roman"/>
    </font>
    <font>
      <b/>
      <sz val="9"/>
      <color indexed="8"/>
      <name val="Times New Roman"/>
      <charset val="204"/>
    </font>
    <font>
      <b/>
      <sz val="11"/>
      <name val="Times New Roman"/>
      <charset val="204"/>
    </font>
    <font>
      <sz val="11"/>
      <name val="Times New Roman"/>
      <charset val="204"/>
    </font>
    <font>
      <i/>
      <sz val="11"/>
      <name val="Times New Roman"/>
      <charset val="204"/>
    </font>
    <font>
      <i/>
      <sz val="8"/>
      <name val="Times New Roman"/>
      <charset val="204"/>
    </font>
    <font>
      <sz val="10"/>
      <name val="Arial"/>
      <charset val="204"/>
    </font>
    <font>
      <sz val="8"/>
      <name val="Times New Roman"/>
      <charset val="204"/>
    </font>
    <font>
      <b/>
      <sz val="12"/>
      <name val="Times New Roman"/>
      <charset val="204"/>
    </font>
    <font>
      <sz val="8"/>
      <color indexed="9"/>
      <name val="Times New Roman"/>
      <charset val="204"/>
    </font>
    <font>
      <sz val="10"/>
      <color indexed="10"/>
      <name val="Arial Cyr"/>
      <charset val="204"/>
    </font>
    <font>
      <b/>
      <sz val="14"/>
      <name val="Times New Roman"/>
      <charset val="204"/>
    </font>
    <font>
      <sz val="14"/>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08">
    <xf numFmtId="0" fontId="1" fillId="0" borderId="0" xfId="0" applyFont="1"/>
    <xf numFmtId="0" fontId="3"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xf numFmtId="0" fontId="2"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9" fontId="7"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vertical="center" wrapText="1"/>
    </xf>
    <xf numFmtId="0" fontId="9"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wrapText="1"/>
      <protection locked="0"/>
    </xf>
    <xf numFmtId="1" fontId="10" fillId="0" borderId="2"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1" fontId="10" fillId="0" borderId="2" xfId="0" applyNumberFormat="1" applyFont="1" applyFill="1" applyBorder="1" applyAlignment="1" applyProtection="1">
      <alignment horizontal="center" vertical="top" wrapText="1"/>
      <protection locked="0"/>
    </xf>
    <xf numFmtId="0" fontId="5" fillId="0" borderId="10" xfId="0" applyNumberFormat="1" applyFont="1" applyFill="1" applyBorder="1" applyAlignment="1" applyProtection="1"/>
    <xf numFmtId="0" fontId="13" fillId="0" borderId="10" xfId="0" applyNumberFormat="1" applyFont="1" applyFill="1" applyBorder="1" applyAlignment="1" applyProtection="1">
      <alignment wrapText="1"/>
    </xf>
    <xf numFmtId="1" fontId="10"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top" wrapText="1"/>
    </xf>
    <xf numFmtId="0" fontId="8" fillId="0" borderId="2" xfId="0" applyNumberFormat="1" applyFont="1" applyFill="1" applyBorder="1" applyAlignment="1" applyProtection="1">
      <alignment vertical="top" wrapText="1"/>
    </xf>
    <xf numFmtId="0" fontId="4"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0" fontId="12" fillId="0" borderId="3" xfId="0" applyNumberFormat="1" applyFont="1" applyFill="1" applyBorder="1" applyAlignment="1" applyProtection="1">
      <alignment horizontal="left" vertical="top"/>
      <protection locked="0"/>
    </xf>
    <xf numFmtId="0" fontId="12" fillId="0" borderId="0"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protection locked="0"/>
    </xf>
    <xf numFmtId="1" fontId="12"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wrapText="1"/>
    </xf>
    <xf numFmtId="0" fontId="8"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wrapText="1"/>
    </xf>
    <xf numFmtId="0" fontId="8" fillId="0" borderId="2"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wrapText="1"/>
    </xf>
    <xf numFmtId="1" fontId="8" fillId="0" borderId="2" xfId="0" applyNumberFormat="1" applyFont="1" applyFill="1" applyBorder="1" applyAlignment="1" applyProtection="1">
      <alignment horizontal="center" vertical="center"/>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3" fillId="0" borderId="2" xfId="0" applyNumberFormat="1" applyFont="1" applyFill="1" applyBorder="1" applyAlignment="1" applyProtection="1">
      <alignment horizontal="center" vertical="top" wrapText="1"/>
    </xf>
    <xf numFmtId="0" fontId="3" fillId="0" borderId="1" xfId="0" applyNumberFormat="1" applyFont="1" applyFill="1" applyBorder="1" applyAlignment="1" applyProtection="1"/>
    <xf numFmtId="1" fontId="8"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xf>
    <xf numFmtId="0" fontId="1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xf>
    <xf numFmtId="0" fontId="8" fillId="0" borderId="3"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1" fillId="0" borderId="1"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top"/>
    </xf>
    <xf numFmtId="0" fontId="22" fillId="0" borderId="0"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vertical="center"/>
    </xf>
    <xf numFmtId="1" fontId="22" fillId="0" borderId="1" xfId="0" applyNumberFormat="1" applyFont="1" applyFill="1" applyBorder="1" applyAlignment="1" applyProtection="1">
      <alignment horizontal="left" vertical="center"/>
    </xf>
    <xf numFmtId="1" fontId="22" fillId="0" borderId="9"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vertical="center"/>
    </xf>
    <xf numFmtId="0" fontId="21" fillId="0" borderId="1"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protection locked="0"/>
    </xf>
    <xf numFmtId="0" fontId="25"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horizontal="left" vertical="center"/>
      <protection locked="0"/>
    </xf>
    <xf numFmtId="2" fontId="2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17"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wrapText="1"/>
    </xf>
    <xf numFmtId="1" fontId="8" fillId="0" borderId="2"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xf numFmtId="0" fontId="26" fillId="0" borderId="0" xfId="0" applyNumberFormat="1" applyFont="1" applyFill="1" applyBorder="1" applyAlignment="1" applyProtection="1"/>
    <xf numFmtId="0" fontId="13" fillId="0" borderId="0"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27" fillId="0" borderId="0" xfId="0" applyNumberFormat="1" applyFont="1" applyFill="1" applyBorder="1" applyAlignment="1" applyProtection="1"/>
    <xf numFmtId="0" fontId="3" fillId="0" borderId="2" xfId="0" applyNumberFormat="1" applyFont="1" applyFill="1" applyBorder="1" applyAlignment="1" applyProtection="1">
      <alignment horizontal="center"/>
    </xf>
    <xf numFmtId="0" fontId="4" fillId="0" borderId="2"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left"/>
    </xf>
    <xf numFmtId="0" fontId="25" fillId="0" borderId="0" xfId="0" applyNumberFormat="1" applyFont="1" applyFill="1" applyBorder="1" applyAlignment="1" applyProtection="1"/>
    <xf numFmtId="1" fontId="4" fillId="0" borderId="2"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27"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xf numFmtId="0" fontId="4" fillId="0" borderId="0" xfId="0" applyNumberFormat="1" applyFont="1" applyFill="1" applyBorder="1" applyAlignment="1" applyProtection="1">
      <alignment wrapText="1"/>
    </xf>
    <xf numFmtId="0" fontId="2"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vertical="center" wrapText="1"/>
    </xf>
    <xf numFmtId="0" fontId="8" fillId="0" borderId="3" xfId="0" applyNumberFormat="1" applyFont="1" applyFill="1" applyBorder="1" applyAlignment="1" applyProtection="1">
      <alignment vertical="center" wrapText="1"/>
    </xf>
    <xf numFmtId="0" fontId="5" fillId="0" borderId="1" xfId="0" applyNumberFormat="1" applyFont="1" applyFill="1" applyBorder="1" applyAlignment="1" applyProtection="1"/>
    <xf numFmtId="0" fontId="10"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11"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horizontal="center" vertical="top" wrapText="1"/>
    </xf>
    <xf numFmtId="0" fontId="11" fillId="0" borderId="8"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top" wrapText="1"/>
    </xf>
    <xf numFmtId="0" fontId="12" fillId="0" borderId="8"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wrapText="1"/>
    </xf>
    <xf numFmtId="0" fontId="15" fillId="0" borderId="4"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top" wrapText="1"/>
    </xf>
    <xf numFmtId="0" fontId="17" fillId="0" borderId="7"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14" fillId="0" borderId="4"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16" fillId="0" borderId="4" xfId="0" applyNumberFormat="1" applyFont="1" applyFill="1" applyBorder="1" applyAlignment="1" applyProtection="1">
      <alignment vertical="center" wrapText="1"/>
    </xf>
    <xf numFmtId="0" fontId="16" fillId="0" borderId="5" xfId="0" applyNumberFormat="1" applyFont="1" applyFill="1" applyBorder="1" applyAlignment="1" applyProtection="1">
      <alignment vertical="center" wrapText="1"/>
    </xf>
    <xf numFmtId="0" fontId="6" fillId="0" borderId="6"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vertical="center" wrapText="1"/>
    </xf>
    <xf numFmtId="0" fontId="17" fillId="0" borderId="5"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top" wrapText="1"/>
    </xf>
    <xf numFmtId="0" fontId="3" fillId="0" borderId="7" xfId="0" applyNumberFormat="1" applyFont="1" applyFill="1" applyBorder="1" applyAlignment="1" applyProtection="1">
      <alignment horizontal="center" vertical="top" wrapText="1"/>
    </xf>
    <xf numFmtId="0" fontId="3" fillId="0" borderId="8"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top" wrapText="1"/>
    </xf>
    <xf numFmtId="0" fontId="18" fillId="0" borderId="7" xfId="0" applyNumberFormat="1" applyFont="1" applyFill="1" applyBorder="1" applyAlignment="1" applyProtection="1">
      <alignment horizontal="center" vertical="top" wrapText="1"/>
    </xf>
    <xf numFmtId="0" fontId="18" fillId="0" borderId="8"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vertical="top" wrapText="1"/>
    </xf>
    <xf numFmtId="0" fontId="3" fillId="0" borderId="9" xfId="0" applyNumberFormat="1" applyFont="1" applyFill="1" applyBorder="1" applyAlignment="1" applyProtection="1">
      <alignment vertical="top" wrapText="1"/>
    </xf>
    <xf numFmtId="0" fontId="3" fillId="0" borderId="5" xfId="0" applyNumberFormat="1" applyFont="1" applyFill="1" applyBorder="1" applyAlignment="1" applyProtection="1">
      <alignment vertical="top" wrapText="1"/>
    </xf>
    <xf numFmtId="0" fontId="8" fillId="0" borderId="6" xfId="0" applyNumberFormat="1" applyFont="1" applyFill="1" applyBorder="1" applyAlignment="1" applyProtection="1">
      <alignment horizontal="center" vertical="top" wrapText="1"/>
    </xf>
    <xf numFmtId="0" fontId="8" fillId="0" borderId="7" xfId="0" applyNumberFormat="1" applyFont="1" applyFill="1" applyBorder="1" applyAlignment="1" applyProtection="1">
      <alignment horizontal="center" vertical="top" wrapText="1"/>
    </xf>
    <xf numFmtId="0" fontId="8" fillId="0" borderId="8"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left" vertical="top" wrapText="1"/>
    </xf>
    <xf numFmtId="0" fontId="3" fillId="0" borderId="9"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left" vertical="top" wrapText="1"/>
    </xf>
    <xf numFmtId="0" fontId="8" fillId="0" borderId="4"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3" fillId="0" borderId="4"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top" wrapText="1"/>
    </xf>
    <xf numFmtId="0" fontId="18" fillId="0" borderId="4" xfId="0" applyNumberFormat="1" applyFont="1" applyFill="1" applyBorder="1" applyAlignment="1" applyProtection="1">
      <alignment horizontal="left" vertical="center"/>
    </xf>
    <xf numFmtId="0" fontId="18" fillId="0" borderId="9" xfId="0" applyNumberFormat="1" applyFont="1" applyFill="1" applyBorder="1" applyAlignment="1" applyProtection="1">
      <alignment horizontal="left" vertical="center"/>
    </xf>
    <xf numFmtId="0" fontId="18" fillId="0" borderId="5"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horizontal="left" vertical="center" wrapText="1"/>
    </xf>
    <xf numFmtId="0" fontId="20" fillId="0" borderId="5"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0" fontId="18" fillId="0" borderId="9"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0" fontId="10" fillId="0" borderId="4"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top"/>
    </xf>
    <xf numFmtId="0" fontId="4" fillId="0" borderId="5" xfId="0" applyNumberFormat="1" applyFont="1" applyFill="1" applyBorder="1" applyAlignment="1" applyProtection="1">
      <alignment horizontal="left" vertical="top"/>
    </xf>
    <xf numFmtId="0" fontId="3" fillId="0" borderId="4"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vertical="top"/>
    </xf>
    <xf numFmtId="0" fontId="8"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15"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5" xfId="0" applyNumberFormat="1" applyFont="1" applyFill="1" applyBorder="1" applyAlignment="1" applyProtection="1">
      <alignment vertical="center"/>
    </xf>
    <xf numFmtId="0" fontId="8" fillId="0" borderId="4"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P77"/>
  <sheetViews>
    <sheetView workbookViewId="0">
      <selection activeCell="C6" sqref="C6"/>
    </sheetView>
  </sheetViews>
  <sheetFormatPr defaultColWidth="16" defaultRowHeight="12.75"/>
  <cols>
    <col min="1" max="1" width="3.85546875" customWidth="1"/>
    <col min="2" max="2" width="37.28515625" customWidth="1"/>
    <col min="3" max="3" width="9.85546875" customWidth="1"/>
    <col min="4" max="4" width="12.140625" customWidth="1"/>
    <col min="5" max="5" width="11.7109375" customWidth="1"/>
    <col min="6" max="6" width="9.28515625" customWidth="1"/>
    <col min="7" max="7" width="12.42578125" customWidth="1"/>
    <col min="8" max="8" width="9.85546875" customWidth="1"/>
    <col min="9" max="9" width="9.7109375" customWidth="1"/>
    <col min="10" max="10" width="8.85546875" customWidth="1"/>
    <col min="11" max="11" width="11.28515625" customWidth="1"/>
    <col min="12" max="12" width="12.5703125" customWidth="1"/>
    <col min="13" max="13" width="8" customWidth="1"/>
    <col min="14" max="14" width="9.7109375" customWidth="1"/>
    <col min="15" max="15" width="9.42578125" customWidth="1"/>
    <col min="16" max="255" width="15.140625" customWidth="1"/>
  </cols>
  <sheetData>
    <row r="1" spans="1:16" ht="21.2" customHeight="1">
      <c r="A1" s="117" t="s">
        <v>3</v>
      </c>
      <c r="B1" s="117"/>
      <c r="C1" s="117"/>
      <c r="D1" s="117"/>
      <c r="E1" s="117"/>
      <c r="F1" s="117"/>
      <c r="G1" s="117"/>
      <c r="H1" s="117"/>
      <c r="I1" s="117"/>
      <c r="J1" s="117"/>
      <c r="K1" s="117"/>
      <c r="L1" s="117"/>
      <c r="M1" s="117"/>
      <c r="N1" s="117"/>
      <c r="O1" s="117"/>
    </row>
    <row r="2" spans="1:16" ht="31.7" customHeight="1">
      <c r="A2" s="118" t="s">
        <v>4</v>
      </c>
      <c r="B2" s="118" t="s">
        <v>6</v>
      </c>
      <c r="C2" s="119" t="s">
        <v>20</v>
      </c>
      <c r="D2" s="119" t="s">
        <v>21</v>
      </c>
      <c r="E2" s="119" t="s">
        <v>22</v>
      </c>
      <c r="F2" s="121" t="s">
        <v>23</v>
      </c>
      <c r="G2" s="122"/>
      <c r="H2" s="123" t="s">
        <v>26</v>
      </c>
      <c r="I2" s="121" t="s">
        <v>27</v>
      </c>
      <c r="J2" s="126"/>
      <c r="K2" s="126"/>
      <c r="L2" s="122"/>
      <c r="M2" s="121" t="s">
        <v>32</v>
      </c>
      <c r="N2" s="127"/>
      <c r="O2" s="123" t="s">
        <v>35</v>
      </c>
      <c r="P2" s="17"/>
    </row>
    <row r="3" spans="1:16" ht="12.95" customHeight="1">
      <c r="A3" s="118"/>
      <c r="B3" s="118"/>
      <c r="C3" s="120"/>
      <c r="D3" s="119"/>
      <c r="E3" s="120"/>
      <c r="F3" s="119" t="s">
        <v>24</v>
      </c>
      <c r="G3" s="131" t="s">
        <v>25</v>
      </c>
      <c r="H3" s="124"/>
      <c r="I3" s="123" t="s">
        <v>24</v>
      </c>
      <c r="J3" s="134" t="s">
        <v>28</v>
      </c>
      <c r="K3" s="135"/>
      <c r="L3" s="127"/>
      <c r="M3" s="131" t="s">
        <v>33</v>
      </c>
      <c r="N3" s="131" t="s">
        <v>34</v>
      </c>
      <c r="O3" s="128"/>
      <c r="P3" s="17"/>
    </row>
    <row r="4" spans="1:16" ht="12.95" customHeight="1">
      <c r="A4" s="118"/>
      <c r="B4" s="118"/>
      <c r="C4" s="120"/>
      <c r="D4" s="119"/>
      <c r="E4" s="120"/>
      <c r="F4" s="119"/>
      <c r="G4" s="131"/>
      <c r="H4" s="124"/>
      <c r="I4" s="128"/>
      <c r="J4" s="131" t="s">
        <v>29</v>
      </c>
      <c r="K4" s="131" t="s">
        <v>30</v>
      </c>
      <c r="L4" s="136" t="s">
        <v>31</v>
      </c>
      <c r="M4" s="132"/>
      <c r="N4" s="132"/>
      <c r="O4" s="128"/>
      <c r="P4" s="17"/>
    </row>
    <row r="5" spans="1:16" ht="74.650000000000006" customHeight="1">
      <c r="A5" s="118"/>
      <c r="B5" s="118"/>
      <c r="C5" s="120"/>
      <c r="D5" s="119"/>
      <c r="E5" s="120"/>
      <c r="F5" s="130"/>
      <c r="G5" s="132"/>
      <c r="H5" s="125"/>
      <c r="I5" s="133"/>
      <c r="J5" s="132"/>
      <c r="K5" s="132"/>
      <c r="L5" s="137"/>
      <c r="M5" s="132"/>
      <c r="N5" s="132"/>
      <c r="O5" s="129"/>
      <c r="P5" s="17"/>
    </row>
    <row r="6" spans="1:16" ht="12.95" customHeight="1">
      <c r="A6" s="1" t="s">
        <v>5</v>
      </c>
      <c r="B6" s="1" t="s">
        <v>7</v>
      </c>
      <c r="C6" s="11">
        <v>1</v>
      </c>
      <c r="D6" s="14">
        <v>2</v>
      </c>
      <c r="E6" s="11">
        <v>3</v>
      </c>
      <c r="F6" s="11">
        <v>4</v>
      </c>
      <c r="G6" s="11">
        <v>5</v>
      </c>
      <c r="H6" s="11">
        <v>6</v>
      </c>
      <c r="I6" s="11">
        <v>7</v>
      </c>
      <c r="J6" s="11">
        <v>8</v>
      </c>
      <c r="K6" s="11">
        <v>9</v>
      </c>
      <c r="L6" s="11">
        <v>10</v>
      </c>
      <c r="M6" s="11">
        <v>11</v>
      </c>
      <c r="N6" s="11">
        <v>12</v>
      </c>
      <c r="O6" s="11">
        <v>13</v>
      </c>
      <c r="P6" s="17"/>
    </row>
    <row r="7" spans="1:16">
      <c r="A7" s="2">
        <v>1</v>
      </c>
      <c r="B7" s="4" t="s">
        <v>8</v>
      </c>
      <c r="C7" s="12">
        <v>1358</v>
      </c>
      <c r="D7" s="12">
        <v>3498</v>
      </c>
      <c r="E7" s="12">
        <v>60</v>
      </c>
      <c r="F7" s="12">
        <v>302</v>
      </c>
      <c r="G7" s="12">
        <v>7</v>
      </c>
      <c r="H7" s="12">
        <v>2783</v>
      </c>
      <c r="I7" s="12">
        <v>2853</v>
      </c>
      <c r="J7" s="12">
        <v>1411</v>
      </c>
      <c r="K7" s="12">
        <v>27</v>
      </c>
      <c r="L7" s="12">
        <v>25</v>
      </c>
      <c r="M7" s="16">
        <v>10</v>
      </c>
      <c r="N7" s="16">
        <v>2603</v>
      </c>
      <c r="O7" s="12">
        <v>1641</v>
      </c>
      <c r="P7" s="17"/>
    </row>
    <row r="8" spans="1:16" ht="20.45" customHeight="1">
      <c r="A8" s="2">
        <v>2</v>
      </c>
      <c r="B8" s="5" t="s">
        <v>9</v>
      </c>
      <c r="C8" s="13">
        <v>138</v>
      </c>
      <c r="D8" s="13">
        <v>307</v>
      </c>
      <c r="E8" s="13">
        <v>12</v>
      </c>
      <c r="F8" s="13">
        <v>51</v>
      </c>
      <c r="G8" s="13">
        <v>3</v>
      </c>
      <c r="H8" s="13">
        <v>230</v>
      </c>
      <c r="I8" s="13">
        <v>261</v>
      </c>
      <c r="J8" s="13">
        <v>166</v>
      </c>
      <c r="K8" s="13">
        <v>5</v>
      </c>
      <c r="L8" s="13">
        <v>3</v>
      </c>
      <c r="M8" s="13">
        <v>1</v>
      </c>
      <c r="N8" s="13">
        <v>221</v>
      </c>
      <c r="O8" s="13">
        <v>121</v>
      </c>
      <c r="P8" s="17"/>
    </row>
    <row r="9" spans="1:16" ht="28.7" customHeight="1">
      <c r="A9" s="2">
        <v>3</v>
      </c>
      <c r="B9" s="6" t="s">
        <v>10</v>
      </c>
      <c r="C9" s="19">
        <f t="shared" ref="C9:O9" si="0">SUM(C10:C14,C16)</f>
        <v>422</v>
      </c>
      <c r="D9" s="19">
        <f t="shared" si="0"/>
        <v>1881</v>
      </c>
      <c r="E9" s="19">
        <f t="shared" si="0"/>
        <v>122</v>
      </c>
      <c r="F9" s="19">
        <f t="shared" si="0"/>
        <v>320</v>
      </c>
      <c r="G9" s="19">
        <f t="shared" si="0"/>
        <v>9</v>
      </c>
      <c r="H9" s="19">
        <f t="shared" si="0"/>
        <v>1306</v>
      </c>
      <c r="I9" s="19">
        <f t="shared" si="0"/>
        <v>1325</v>
      </c>
      <c r="J9" s="19">
        <f t="shared" si="0"/>
        <v>812</v>
      </c>
      <c r="K9" s="19">
        <f t="shared" si="0"/>
        <v>16</v>
      </c>
      <c r="L9" s="19">
        <f t="shared" si="0"/>
        <v>11</v>
      </c>
      <c r="M9" s="19">
        <f t="shared" si="0"/>
        <v>12</v>
      </c>
      <c r="N9" s="19">
        <f t="shared" si="0"/>
        <v>1125</v>
      </c>
      <c r="O9" s="19">
        <f t="shared" si="0"/>
        <v>536</v>
      </c>
      <c r="P9" s="17"/>
    </row>
    <row r="10" spans="1:16" ht="38.450000000000003" customHeight="1">
      <c r="A10" s="2">
        <v>4</v>
      </c>
      <c r="B10" s="7" t="s">
        <v>11</v>
      </c>
      <c r="C10" s="13"/>
      <c r="D10" s="13">
        <v>1</v>
      </c>
      <c r="E10" s="13"/>
      <c r="F10" s="13"/>
      <c r="G10" s="13"/>
      <c r="H10" s="13">
        <v>1</v>
      </c>
      <c r="I10" s="13">
        <v>1</v>
      </c>
      <c r="J10" s="13">
        <v>1</v>
      </c>
      <c r="K10" s="13"/>
      <c r="L10" s="13"/>
      <c r="M10" s="13"/>
      <c r="N10" s="13">
        <v>1</v>
      </c>
      <c r="O10" s="13"/>
      <c r="P10" s="17"/>
    </row>
    <row r="11" spans="1:16" ht="36.200000000000003" customHeight="1">
      <c r="A11" s="2">
        <v>5</v>
      </c>
      <c r="B11" s="7" t="s">
        <v>12</v>
      </c>
      <c r="C11" s="13">
        <v>49</v>
      </c>
      <c r="D11" s="13">
        <v>201</v>
      </c>
      <c r="E11" s="13">
        <v>5</v>
      </c>
      <c r="F11" s="13">
        <v>27</v>
      </c>
      <c r="G11" s="13"/>
      <c r="H11" s="13">
        <v>156</v>
      </c>
      <c r="I11" s="13">
        <v>173</v>
      </c>
      <c r="J11" s="13">
        <v>140</v>
      </c>
      <c r="K11" s="13">
        <v>1</v>
      </c>
      <c r="L11" s="13">
        <v>1</v>
      </c>
      <c r="M11" s="13"/>
      <c r="N11" s="13">
        <v>139</v>
      </c>
      <c r="O11" s="13">
        <v>45</v>
      </c>
      <c r="P11" s="17"/>
    </row>
    <row r="12" spans="1:16" ht="32.450000000000003" customHeight="1">
      <c r="A12" s="2">
        <v>6</v>
      </c>
      <c r="B12" s="7" t="s">
        <v>13</v>
      </c>
      <c r="C12" s="13">
        <v>5</v>
      </c>
      <c r="D12" s="13">
        <v>14</v>
      </c>
      <c r="E12" s="13"/>
      <c r="F12" s="13">
        <v>1</v>
      </c>
      <c r="G12" s="13"/>
      <c r="H12" s="13">
        <v>11</v>
      </c>
      <c r="I12" s="13">
        <v>15</v>
      </c>
      <c r="J12" s="13">
        <v>9</v>
      </c>
      <c r="K12" s="13"/>
      <c r="L12" s="13"/>
      <c r="M12" s="13"/>
      <c r="N12" s="13">
        <v>10</v>
      </c>
      <c r="O12" s="13">
        <v>3</v>
      </c>
      <c r="P12" s="17"/>
    </row>
    <row r="13" spans="1:16" ht="28.7" customHeight="1">
      <c r="A13" s="2">
        <v>7</v>
      </c>
      <c r="B13" s="7" t="s">
        <v>14</v>
      </c>
      <c r="C13" s="13">
        <v>10</v>
      </c>
      <c r="D13" s="13">
        <v>61</v>
      </c>
      <c r="E13" s="13">
        <v>1</v>
      </c>
      <c r="F13" s="13">
        <v>5</v>
      </c>
      <c r="G13" s="13"/>
      <c r="H13" s="13">
        <v>50</v>
      </c>
      <c r="I13" s="13">
        <v>48</v>
      </c>
      <c r="J13" s="13">
        <v>30</v>
      </c>
      <c r="K13" s="13">
        <v>1</v>
      </c>
      <c r="L13" s="13">
        <v>1</v>
      </c>
      <c r="M13" s="13"/>
      <c r="N13" s="13">
        <v>47</v>
      </c>
      <c r="O13" s="13">
        <v>17</v>
      </c>
      <c r="P13" s="17"/>
    </row>
    <row r="14" spans="1:16" ht="33.200000000000003" customHeight="1">
      <c r="A14" s="2">
        <v>8</v>
      </c>
      <c r="B14" s="7" t="s">
        <v>15</v>
      </c>
      <c r="C14" s="13">
        <v>27</v>
      </c>
      <c r="D14" s="13">
        <v>123</v>
      </c>
      <c r="E14" s="13"/>
      <c r="F14" s="13">
        <v>9</v>
      </c>
      <c r="G14" s="13"/>
      <c r="H14" s="13">
        <v>97</v>
      </c>
      <c r="I14" s="13">
        <v>97</v>
      </c>
      <c r="J14" s="13">
        <v>86</v>
      </c>
      <c r="K14" s="13"/>
      <c r="L14" s="13"/>
      <c r="M14" s="13">
        <v>2</v>
      </c>
      <c r="N14" s="13">
        <v>83</v>
      </c>
      <c r="O14" s="13">
        <v>44</v>
      </c>
      <c r="P14" s="17"/>
    </row>
    <row r="15" spans="1:16" ht="37.700000000000003" customHeight="1">
      <c r="A15" s="2">
        <v>9</v>
      </c>
      <c r="B15" s="8" t="s">
        <v>16</v>
      </c>
      <c r="C15" s="13"/>
      <c r="D15" s="13"/>
      <c r="E15" s="13"/>
      <c r="F15" s="13"/>
      <c r="G15" s="13"/>
      <c r="H15" s="13"/>
      <c r="I15" s="13"/>
      <c r="J15" s="13"/>
      <c r="K15" s="13"/>
      <c r="L15" s="13"/>
      <c r="M15" s="13"/>
      <c r="N15" s="13"/>
      <c r="O15" s="13"/>
      <c r="P15" s="17"/>
    </row>
    <row r="16" spans="1:16" ht="26.45" customHeight="1">
      <c r="A16" s="2">
        <v>10</v>
      </c>
      <c r="B16" s="7" t="s">
        <v>17</v>
      </c>
      <c r="C16" s="13">
        <v>331</v>
      </c>
      <c r="D16" s="13">
        <v>1481</v>
      </c>
      <c r="E16" s="13">
        <v>116</v>
      </c>
      <c r="F16" s="13">
        <v>278</v>
      </c>
      <c r="G16" s="13">
        <v>9</v>
      </c>
      <c r="H16" s="13">
        <v>991</v>
      </c>
      <c r="I16" s="13">
        <v>991</v>
      </c>
      <c r="J16" s="13">
        <v>546</v>
      </c>
      <c r="K16" s="13">
        <v>14</v>
      </c>
      <c r="L16" s="13">
        <v>9</v>
      </c>
      <c r="M16" s="13">
        <v>10</v>
      </c>
      <c r="N16" s="13">
        <v>845</v>
      </c>
      <c r="O16" s="13">
        <v>427</v>
      </c>
      <c r="P16" s="17"/>
    </row>
    <row r="17" spans="1:16" ht="37.700000000000003" customHeight="1">
      <c r="A17" s="2">
        <v>11</v>
      </c>
      <c r="B17" s="9" t="s">
        <v>18</v>
      </c>
      <c r="C17" s="13"/>
      <c r="D17" s="13">
        <v>14</v>
      </c>
      <c r="E17" s="13"/>
      <c r="F17" s="13">
        <v>2</v>
      </c>
      <c r="G17" s="13"/>
      <c r="H17" s="13">
        <v>12</v>
      </c>
      <c r="I17" s="13">
        <v>12</v>
      </c>
      <c r="J17" s="13">
        <v>4</v>
      </c>
      <c r="K17" s="13"/>
      <c r="L17" s="13"/>
      <c r="M17" s="13"/>
      <c r="N17" s="13">
        <v>11</v>
      </c>
      <c r="O17" s="13"/>
      <c r="P17" s="17"/>
    </row>
    <row r="18" spans="1:16" ht="18.2" customHeight="1">
      <c r="A18" s="2">
        <v>12</v>
      </c>
      <c r="B18" s="10" t="s">
        <v>19</v>
      </c>
      <c r="C18" s="19">
        <f t="shared" ref="C18:O18" si="1">SUM(C7,C9,C17)</f>
        <v>1780</v>
      </c>
      <c r="D18" s="19">
        <f t="shared" si="1"/>
        <v>5393</v>
      </c>
      <c r="E18" s="19">
        <f t="shared" si="1"/>
        <v>182</v>
      </c>
      <c r="F18" s="19">
        <f t="shared" si="1"/>
        <v>624</v>
      </c>
      <c r="G18" s="19">
        <f t="shared" si="1"/>
        <v>16</v>
      </c>
      <c r="H18" s="19">
        <f t="shared" si="1"/>
        <v>4101</v>
      </c>
      <c r="I18" s="19">
        <f t="shared" si="1"/>
        <v>4190</v>
      </c>
      <c r="J18" s="19">
        <f t="shared" si="1"/>
        <v>2227</v>
      </c>
      <c r="K18" s="19">
        <f t="shared" si="1"/>
        <v>43</v>
      </c>
      <c r="L18" s="19">
        <f t="shared" si="1"/>
        <v>36</v>
      </c>
      <c r="M18" s="19">
        <f t="shared" si="1"/>
        <v>22</v>
      </c>
      <c r="N18" s="19">
        <f t="shared" si="1"/>
        <v>3739</v>
      </c>
      <c r="O18" s="19">
        <f t="shared" si="1"/>
        <v>2177</v>
      </c>
      <c r="P18" s="18"/>
    </row>
    <row r="19" spans="1:16">
      <c r="A19" s="3"/>
      <c r="B19" s="3"/>
      <c r="C19" s="3"/>
      <c r="D19" s="3"/>
      <c r="E19" s="3"/>
      <c r="F19" s="3"/>
      <c r="G19" s="3"/>
      <c r="H19" s="3"/>
      <c r="I19" s="3"/>
      <c r="J19" s="3"/>
      <c r="K19" s="3"/>
      <c r="L19" s="3"/>
      <c r="M19" s="3"/>
      <c r="N19" s="3"/>
      <c r="O19" s="3"/>
    </row>
    <row r="77" spans="4:4" ht="12.95" customHeight="1">
      <c r="D77" s="15"/>
    </row>
  </sheetData>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ageMargins left="0.74803149606299213" right="0.74803149606299213" top="0.98425196850393704" bottom="0.98425196850393704" header="0.51181102362204722" footer="0.51181102362204722"/>
  <pageSetup paperSize="9" scale="75" firstPageNumber="2" pageOrder="overThenDown" orientation="landscape" useFirstPageNumber="1" verticalDpi="300" r:id="rId1"/>
  <headerFooter alignWithMargins="0">
    <oddFooter>&amp;R&amp;P&amp;CФорма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2.xml><?xml version="1.0" encoding="utf-8"?>
<worksheet xmlns="http://schemas.openxmlformats.org/spreadsheetml/2006/main" xmlns:r="http://schemas.openxmlformats.org/officeDocument/2006/relationships">
  <dimension ref="A1:AK155"/>
  <sheetViews>
    <sheetView workbookViewId="0">
      <selection sqref="A1:P1"/>
    </sheetView>
  </sheetViews>
  <sheetFormatPr defaultRowHeight="12.75"/>
  <cols>
    <col min="1" max="1" width="4.85546875" customWidth="1"/>
    <col min="2" max="2" width="5.42578125" customWidth="1"/>
    <col min="3" max="3" width="38.7109375" customWidth="1"/>
    <col min="4" max="4" width="12.42578125" customWidth="1"/>
    <col min="5" max="5" width="15.5703125" customWidth="1"/>
    <col min="6" max="7" width="12.5703125" customWidth="1"/>
    <col min="8" max="8" width="10" customWidth="1"/>
    <col min="9" max="9" width="9.85546875" customWidth="1"/>
    <col min="10" max="10" width="11.7109375" customWidth="1"/>
    <col min="11" max="11" width="10.28515625" customWidth="1"/>
    <col min="12" max="13" width="11.140625" customWidth="1"/>
    <col min="14" max="14" width="10.7109375" customWidth="1"/>
    <col min="15" max="15" width="10.42578125" customWidth="1"/>
    <col min="16" max="16" width="12.42578125" customWidth="1"/>
  </cols>
  <sheetData>
    <row r="1" spans="1:18" ht="30.2" customHeight="1">
      <c r="A1" s="149" t="s">
        <v>0</v>
      </c>
      <c r="B1" s="149"/>
      <c r="C1" s="150"/>
      <c r="D1" s="150"/>
      <c r="E1" s="150"/>
      <c r="F1" s="150"/>
      <c r="G1" s="150"/>
      <c r="H1" s="150"/>
      <c r="I1" s="150"/>
      <c r="J1" s="150"/>
      <c r="K1" s="150"/>
      <c r="L1" s="150"/>
      <c r="M1" s="150"/>
      <c r="N1" s="150"/>
      <c r="O1" s="150"/>
      <c r="P1" s="150"/>
    </row>
    <row r="2" spans="1:18" ht="45.4" customHeight="1">
      <c r="A2" s="151" t="s">
        <v>4</v>
      </c>
      <c r="B2" s="154" t="s">
        <v>1</v>
      </c>
      <c r="C2" s="155"/>
      <c r="D2" s="123" t="s">
        <v>121</v>
      </c>
      <c r="E2" s="138" t="s">
        <v>122</v>
      </c>
      <c r="F2" s="160" t="s">
        <v>123</v>
      </c>
      <c r="G2" s="161"/>
      <c r="H2" s="161"/>
      <c r="I2" s="161"/>
      <c r="J2" s="161"/>
      <c r="K2" s="161"/>
      <c r="L2" s="161"/>
      <c r="M2" s="161"/>
      <c r="N2" s="161"/>
      <c r="O2" s="162"/>
      <c r="P2" s="163" t="s">
        <v>134</v>
      </c>
      <c r="Q2" s="17"/>
    </row>
    <row r="3" spans="1:18" ht="19.7" customHeight="1">
      <c r="A3" s="152"/>
      <c r="B3" s="156"/>
      <c r="C3" s="157"/>
      <c r="D3" s="128"/>
      <c r="E3" s="139"/>
      <c r="F3" s="138" t="s">
        <v>24</v>
      </c>
      <c r="G3" s="195" t="s">
        <v>124</v>
      </c>
      <c r="H3" s="196"/>
      <c r="I3" s="196"/>
      <c r="J3" s="196"/>
      <c r="K3" s="196"/>
      <c r="L3" s="196"/>
      <c r="M3" s="196"/>
      <c r="N3" s="196"/>
      <c r="O3" s="197"/>
      <c r="P3" s="164"/>
      <c r="Q3" s="17"/>
    </row>
    <row r="4" spans="1:18" ht="45.4" customHeight="1">
      <c r="A4" s="152"/>
      <c r="B4" s="156"/>
      <c r="C4" s="157"/>
      <c r="D4" s="128"/>
      <c r="E4" s="139"/>
      <c r="F4" s="139"/>
      <c r="G4" s="163" t="s">
        <v>125</v>
      </c>
      <c r="H4" s="146" t="s">
        <v>126</v>
      </c>
      <c r="I4" s="147"/>
      <c r="J4" s="148"/>
      <c r="K4" s="146" t="s">
        <v>129</v>
      </c>
      <c r="L4" s="147"/>
      <c r="M4" s="147"/>
      <c r="N4" s="147"/>
      <c r="O4" s="148"/>
      <c r="P4" s="164"/>
      <c r="Q4" s="17"/>
    </row>
    <row r="5" spans="1:18" ht="31.7" customHeight="1">
      <c r="A5" s="152"/>
      <c r="B5" s="156"/>
      <c r="C5" s="157"/>
      <c r="D5" s="128"/>
      <c r="E5" s="139"/>
      <c r="F5" s="139"/>
      <c r="G5" s="164"/>
      <c r="H5" s="141" t="s">
        <v>24</v>
      </c>
      <c r="I5" s="198" t="s">
        <v>28</v>
      </c>
      <c r="J5" s="199"/>
      <c r="K5" s="141" t="s">
        <v>24</v>
      </c>
      <c r="L5" s="143" t="s">
        <v>28</v>
      </c>
      <c r="M5" s="144"/>
      <c r="N5" s="144"/>
      <c r="O5" s="145"/>
      <c r="P5" s="164"/>
      <c r="Q5" s="17"/>
    </row>
    <row r="6" spans="1:18" ht="121.5" customHeight="1">
      <c r="A6" s="153"/>
      <c r="B6" s="158"/>
      <c r="C6" s="159"/>
      <c r="D6" s="129"/>
      <c r="E6" s="140"/>
      <c r="F6" s="140"/>
      <c r="G6" s="165"/>
      <c r="H6" s="142"/>
      <c r="I6" s="22" t="s">
        <v>127</v>
      </c>
      <c r="J6" s="22" t="s">
        <v>128</v>
      </c>
      <c r="K6" s="142"/>
      <c r="L6" s="22" t="s">
        <v>130</v>
      </c>
      <c r="M6" s="22" t="s">
        <v>131</v>
      </c>
      <c r="N6" s="22" t="s">
        <v>132</v>
      </c>
      <c r="O6" s="22" t="s">
        <v>133</v>
      </c>
      <c r="P6" s="165"/>
      <c r="Q6" s="17"/>
    </row>
    <row r="7" spans="1:18" ht="20.45" customHeight="1">
      <c r="A7" s="20" t="s">
        <v>5</v>
      </c>
      <c r="B7" s="168" t="s">
        <v>7</v>
      </c>
      <c r="C7" s="169"/>
      <c r="D7" s="20">
        <v>1</v>
      </c>
      <c r="E7" s="20">
        <v>2</v>
      </c>
      <c r="F7" s="20">
        <v>3</v>
      </c>
      <c r="G7" s="20">
        <v>4</v>
      </c>
      <c r="H7" s="20">
        <v>5</v>
      </c>
      <c r="I7" s="20">
        <v>6</v>
      </c>
      <c r="J7" s="20">
        <v>7</v>
      </c>
      <c r="K7" s="20">
        <v>8</v>
      </c>
      <c r="L7" s="20">
        <v>9</v>
      </c>
      <c r="M7" s="20">
        <v>10</v>
      </c>
      <c r="N7" s="20">
        <v>11</v>
      </c>
      <c r="O7" s="20">
        <v>12</v>
      </c>
      <c r="P7" s="20">
        <v>13</v>
      </c>
      <c r="Q7" s="17"/>
    </row>
    <row r="8" spans="1:18" ht="30.95" customHeight="1">
      <c r="A8" s="2">
        <v>1</v>
      </c>
      <c r="B8" s="166" t="s">
        <v>36</v>
      </c>
      <c r="C8" s="167"/>
      <c r="D8" s="33">
        <f t="shared" ref="D8:D39" si="0">SUM(F8,E8,P8)</f>
        <v>2785</v>
      </c>
      <c r="E8" s="33">
        <f t="shared" ref="E8:P8" si="1">SUM(E9,E20,E26,E36,E46,E47,E50,E54,E55,E60,E64,E65,E66)</f>
        <v>1397</v>
      </c>
      <c r="F8" s="33">
        <f t="shared" si="1"/>
        <v>1033</v>
      </c>
      <c r="G8" s="33">
        <f t="shared" si="1"/>
        <v>954</v>
      </c>
      <c r="H8" s="33">
        <f t="shared" si="1"/>
        <v>75</v>
      </c>
      <c r="I8" s="33">
        <f t="shared" si="1"/>
        <v>56</v>
      </c>
      <c r="J8" s="33">
        <f t="shared" si="1"/>
        <v>3</v>
      </c>
      <c r="K8" s="33">
        <f t="shared" si="1"/>
        <v>3</v>
      </c>
      <c r="L8" s="33">
        <f t="shared" si="1"/>
        <v>0</v>
      </c>
      <c r="M8" s="33">
        <f t="shared" si="1"/>
        <v>1</v>
      </c>
      <c r="N8" s="33">
        <f t="shared" si="1"/>
        <v>0</v>
      </c>
      <c r="O8" s="33">
        <f t="shared" si="1"/>
        <v>0</v>
      </c>
      <c r="P8" s="33">
        <f t="shared" si="1"/>
        <v>355</v>
      </c>
      <c r="Q8" s="17"/>
    </row>
    <row r="9" spans="1:18" ht="33.950000000000003" customHeight="1">
      <c r="A9" s="2">
        <v>2</v>
      </c>
      <c r="B9" s="166" t="s">
        <v>37</v>
      </c>
      <c r="C9" s="167"/>
      <c r="D9" s="33">
        <f t="shared" si="0"/>
        <v>130</v>
      </c>
      <c r="E9" s="32">
        <v>63</v>
      </c>
      <c r="F9" s="32">
        <v>57</v>
      </c>
      <c r="G9" s="32">
        <v>55</v>
      </c>
      <c r="H9" s="32">
        <v>2</v>
      </c>
      <c r="I9" s="32">
        <v>1</v>
      </c>
      <c r="J9" s="32"/>
      <c r="K9" s="32"/>
      <c r="L9" s="32"/>
      <c r="M9" s="32"/>
      <c r="N9" s="32"/>
      <c r="O9" s="32"/>
      <c r="P9" s="32">
        <v>10</v>
      </c>
      <c r="Q9" s="17"/>
      <c r="R9" s="31"/>
    </row>
    <row r="10" spans="1:18" ht="18.95" customHeight="1">
      <c r="A10" s="2">
        <v>3</v>
      </c>
      <c r="B10" s="151" t="s">
        <v>28</v>
      </c>
      <c r="C10" s="25" t="s">
        <v>75</v>
      </c>
      <c r="D10" s="33">
        <f t="shared" si="0"/>
        <v>4</v>
      </c>
      <c r="E10" s="32"/>
      <c r="F10" s="32">
        <v>4</v>
      </c>
      <c r="G10" s="32">
        <v>4</v>
      </c>
      <c r="H10" s="32"/>
      <c r="I10" s="32"/>
      <c r="J10" s="32"/>
      <c r="K10" s="32"/>
      <c r="L10" s="32"/>
      <c r="M10" s="32"/>
      <c r="N10" s="32"/>
      <c r="O10" s="32"/>
      <c r="P10" s="32"/>
      <c r="Q10" s="17"/>
      <c r="R10" s="31"/>
    </row>
    <row r="11" spans="1:18" ht="18.95" customHeight="1">
      <c r="A11" s="2">
        <v>4</v>
      </c>
      <c r="B11" s="152"/>
      <c r="C11" s="25" t="s">
        <v>76</v>
      </c>
      <c r="D11" s="33">
        <f t="shared" si="0"/>
        <v>0</v>
      </c>
      <c r="E11" s="32"/>
      <c r="F11" s="32"/>
      <c r="G11" s="32"/>
      <c r="H11" s="32"/>
      <c r="I11" s="32"/>
      <c r="J11" s="32"/>
      <c r="K11" s="32"/>
      <c r="L11" s="32"/>
      <c r="M11" s="32"/>
      <c r="N11" s="32"/>
      <c r="O11" s="32"/>
      <c r="P11" s="32"/>
      <c r="Q11" s="17"/>
      <c r="R11" s="31"/>
    </row>
    <row r="12" spans="1:18" ht="30.95" customHeight="1">
      <c r="A12" s="2">
        <v>5</v>
      </c>
      <c r="B12" s="153"/>
      <c r="C12" s="9" t="s">
        <v>77</v>
      </c>
      <c r="D12" s="33">
        <f t="shared" si="0"/>
        <v>95</v>
      </c>
      <c r="E12" s="32">
        <v>51</v>
      </c>
      <c r="F12" s="32">
        <v>37</v>
      </c>
      <c r="G12" s="32">
        <v>35</v>
      </c>
      <c r="H12" s="32">
        <v>2</v>
      </c>
      <c r="I12" s="32">
        <v>1</v>
      </c>
      <c r="J12" s="32"/>
      <c r="K12" s="32"/>
      <c r="L12" s="32"/>
      <c r="M12" s="32"/>
      <c r="N12" s="32"/>
      <c r="O12" s="32"/>
      <c r="P12" s="32">
        <v>7</v>
      </c>
      <c r="Q12" s="17"/>
      <c r="R12" s="31"/>
    </row>
    <row r="13" spans="1:18" ht="28.7" customHeight="1">
      <c r="A13" s="2">
        <v>6</v>
      </c>
      <c r="B13" s="170" t="s">
        <v>38</v>
      </c>
      <c r="C13" s="171"/>
      <c r="D13" s="33">
        <f t="shared" si="0"/>
        <v>3</v>
      </c>
      <c r="E13" s="32">
        <v>1</v>
      </c>
      <c r="F13" s="32">
        <v>1</v>
      </c>
      <c r="G13" s="32">
        <v>1</v>
      </c>
      <c r="H13" s="32"/>
      <c r="I13" s="32"/>
      <c r="J13" s="32"/>
      <c r="K13" s="32"/>
      <c r="L13" s="32"/>
      <c r="M13" s="32"/>
      <c r="N13" s="32"/>
      <c r="O13" s="32"/>
      <c r="P13" s="32">
        <v>1</v>
      </c>
      <c r="Q13" s="17"/>
      <c r="R13" s="31"/>
    </row>
    <row r="14" spans="1:18" ht="28.7" customHeight="1">
      <c r="A14" s="2">
        <v>7</v>
      </c>
      <c r="B14" s="170" t="s">
        <v>39</v>
      </c>
      <c r="C14" s="171"/>
      <c r="D14" s="33">
        <f t="shared" si="0"/>
        <v>0</v>
      </c>
      <c r="E14" s="32"/>
      <c r="F14" s="32"/>
      <c r="G14" s="32"/>
      <c r="H14" s="32"/>
      <c r="I14" s="32"/>
      <c r="J14" s="32"/>
      <c r="K14" s="32"/>
      <c r="L14" s="32"/>
      <c r="M14" s="32"/>
      <c r="N14" s="32"/>
      <c r="O14" s="32"/>
      <c r="P14" s="32"/>
      <c r="Q14" s="17"/>
      <c r="R14" s="31"/>
    </row>
    <row r="15" spans="1:18" ht="28.7" customHeight="1">
      <c r="A15" s="2">
        <v>8</v>
      </c>
      <c r="B15" s="172" t="s">
        <v>40</v>
      </c>
      <c r="C15" s="173"/>
      <c r="D15" s="33">
        <f t="shared" si="0"/>
        <v>6</v>
      </c>
      <c r="E15" s="32">
        <v>2</v>
      </c>
      <c r="F15" s="32">
        <v>3</v>
      </c>
      <c r="G15" s="32">
        <v>3</v>
      </c>
      <c r="H15" s="32"/>
      <c r="I15" s="32"/>
      <c r="J15" s="32"/>
      <c r="K15" s="32"/>
      <c r="L15" s="32"/>
      <c r="M15" s="32"/>
      <c r="N15" s="32"/>
      <c r="O15" s="32"/>
      <c r="P15" s="32">
        <v>1</v>
      </c>
      <c r="Q15" s="17"/>
    </row>
    <row r="16" spans="1:18" ht="30.2" customHeight="1">
      <c r="A16" s="2">
        <v>9</v>
      </c>
      <c r="B16" s="174" t="s">
        <v>41</v>
      </c>
      <c r="C16" s="7" t="s">
        <v>78</v>
      </c>
      <c r="D16" s="33">
        <f t="shared" si="0"/>
        <v>5</v>
      </c>
      <c r="E16" s="32">
        <v>2</v>
      </c>
      <c r="F16" s="32">
        <v>2</v>
      </c>
      <c r="G16" s="32">
        <v>2</v>
      </c>
      <c r="H16" s="32"/>
      <c r="I16" s="32"/>
      <c r="J16" s="32"/>
      <c r="K16" s="32"/>
      <c r="L16" s="32"/>
      <c r="M16" s="32"/>
      <c r="N16" s="32"/>
      <c r="O16" s="32"/>
      <c r="P16" s="32">
        <v>1</v>
      </c>
      <c r="Q16" s="17"/>
    </row>
    <row r="17" spans="1:17" ht="30.2" customHeight="1">
      <c r="A17" s="2">
        <v>10</v>
      </c>
      <c r="B17" s="175"/>
      <c r="C17" s="7" t="s">
        <v>79</v>
      </c>
      <c r="D17" s="33">
        <f t="shared" si="0"/>
        <v>0</v>
      </c>
      <c r="E17" s="32"/>
      <c r="F17" s="32"/>
      <c r="G17" s="32"/>
      <c r="H17" s="32"/>
      <c r="I17" s="32"/>
      <c r="J17" s="32"/>
      <c r="K17" s="32"/>
      <c r="L17" s="32"/>
      <c r="M17" s="32"/>
      <c r="N17" s="32"/>
      <c r="O17" s="32"/>
      <c r="P17" s="32"/>
      <c r="Q17" s="17"/>
    </row>
    <row r="18" spans="1:17" ht="45.4" customHeight="1">
      <c r="A18" s="2">
        <v>11</v>
      </c>
      <c r="B18" s="175"/>
      <c r="C18" s="7" t="s">
        <v>80</v>
      </c>
      <c r="D18" s="33">
        <f t="shared" si="0"/>
        <v>0</v>
      </c>
      <c r="E18" s="32"/>
      <c r="F18" s="32"/>
      <c r="G18" s="32"/>
      <c r="H18" s="32"/>
      <c r="I18" s="32"/>
      <c r="J18" s="32"/>
      <c r="K18" s="32"/>
      <c r="L18" s="32"/>
      <c r="M18" s="32"/>
      <c r="N18" s="32"/>
      <c r="O18" s="32"/>
      <c r="P18" s="32"/>
      <c r="Q18" s="17"/>
    </row>
    <row r="19" spans="1:17" ht="45.4" customHeight="1">
      <c r="A19" s="2">
        <v>12</v>
      </c>
      <c r="B19" s="176"/>
      <c r="C19" s="7" t="s">
        <v>81</v>
      </c>
      <c r="D19" s="33">
        <f t="shared" si="0"/>
        <v>0</v>
      </c>
      <c r="E19" s="32"/>
      <c r="F19" s="32"/>
      <c r="G19" s="32"/>
      <c r="H19" s="32"/>
      <c r="I19" s="32"/>
      <c r="J19" s="32"/>
      <c r="K19" s="32"/>
      <c r="L19" s="32"/>
      <c r="M19" s="32"/>
      <c r="N19" s="32"/>
      <c r="O19" s="32"/>
      <c r="P19" s="32"/>
      <c r="Q19" s="17"/>
    </row>
    <row r="20" spans="1:17" ht="33.200000000000003" customHeight="1">
      <c r="A20" s="2">
        <v>13</v>
      </c>
      <c r="B20" s="177" t="s">
        <v>42</v>
      </c>
      <c r="C20" s="178"/>
      <c r="D20" s="33">
        <f t="shared" si="0"/>
        <v>2</v>
      </c>
      <c r="E20" s="32"/>
      <c r="F20" s="32">
        <v>2</v>
      </c>
      <c r="G20" s="32">
        <v>2</v>
      </c>
      <c r="H20" s="32"/>
      <c r="I20" s="32"/>
      <c r="J20" s="32"/>
      <c r="K20" s="32"/>
      <c r="L20" s="32"/>
      <c r="M20" s="32"/>
      <c r="N20" s="32"/>
      <c r="O20" s="32"/>
      <c r="P20" s="32"/>
      <c r="Q20" s="17"/>
    </row>
    <row r="21" spans="1:17" ht="24.95" customHeight="1">
      <c r="A21" s="2">
        <v>14</v>
      </c>
      <c r="B21" s="174" t="s">
        <v>41</v>
      </c>
      <c r="C21" s="7" t="s">
        <v>82</v>
      </c>
      <c r="D21" s="33">
        <f t="shared" si="0"/>
        <v>0</v>
      </c>
      <c r="E21" s="32"/>
      <c r="F21" s="32"/>
      <c r="G21" s="32"/>
      <c r="H21" s="32"/>
      <c r="I21" s="32"/>
      <c r="J21" s="32"/>
      <c r="K21" s="32"/>
      <c r="L21" s="32"/>
      <c r="M21" s="32"/>
      <c r="N21" s="32"/>
      <c r="O21" s="32"/>
      <c r="P21" s="32"/>
      <c r="Q21" s="17"/>
    </row>
    <row r="22" spans="1:17" ht="24.95" customHeight="1">
      <c r="A22" s="2">
        <v>15</v>
      </c>
      <c r="B22" s="175"/>
      <c r="C22" s="7" t="s">
        <v>83</v>
      </c>
      <c r="D22" s="33">
        <f t="shared" si="0"/>
        <v>0</v>
      </c>
      <c r="E22" s="32"/>
      <c r="F22" s="32"/>
      <c r="G22" s="32"/>
      <c r="H22" s="32"/>
      <c r="I22" s="32"/>
      <c r="J22" s="32"/>
      <c r="K22" s="32"/>
      <c r="L22" s="32"/>
      <c r="M22" s="32"/>
      <c r="N22" s="32"/>
      <c r="O22" s="32"/>
      <c r="P22" s="32"/>
      <c r="Q22" s="17"/>
    </row>
    <row r="23" spans="1:17" ht="45.4" customHeight="1">
      <c r="A23" s="2">
        <v>16</v>
      </c>
      <c r="B23" s="175"/>
      <c r="C23" s="26" t="s">
        <v>84</v>
      </c>
      <c r="D23" s="33">
        <f t="shared" si="0"/>
        <v>1</v>
      </c>
      <c r="E23" s="32"/>
      <c r="F23" s="32">
        <v>1</v>
      </c>
      <c r="G23" s="32">
        <v>1</v>
      </c>
      <c r="H23" s="32"/>
      <c r="I23" s="32"/>
      <c r="J23" s="32"/>
      <c r="K23" s="32"/>
      <c r="L23" s="32"/>
      <c r="M23" s="32"/>
      <c r="N23" s="32"/>
      <c r="O23" s="32"/>
      <c r="P23" s="32"/>
      <c r="Q23" s="17"/>
    </row>
    <row r="24" spans="1:17" ht="45.4" customHeight="1">
      <c r="A24" s="2">
        <v>17</v>
      </c>
      <c r="B24" s="175"/>
      <c r="C24" s="26" t="s">
        <v>85</v>
      </c>
      <c r="D24" s="33">
        <f t="shared" si="0"/>
        <v>0</v>
      </c>
      <c r="E24" s="32"/>
      <c r="F24" s="32"/>
      <c r="G24" s="32"/>
      <c r="H24" s="32"/>
      <c r="I24" s="32"/>
      <c r="J24" s="32"/>
      <c r="K24" s="32"/>
      <c r="L24" s="32"/>
      <c r="M24" s="32"/>
      <c r="N24" s="32"/>
      <c r="O24" s="32"/>
      <c r="P24" s="32"/>
      <c r="Q24" s="17"/>
    </row>
    <row r="25" spans="1:17" ht="45.4" customHeight="1">
      <c r="A25" s="2">
        <v>18</v>
      </c>
      <c r="B25" s="176"/>
      <c r="C25" s="26" t="s">
        <v>86</v>
      </c>
      <c r="D25" s="33">
        <f t="shared" si="0"/>
        <v>0</v>
      </c>
      <c r="E25" s="32"/>
      <c r="F25" s="32"/>
      <c r="G25" s="32"/>
      <c r="H25" s="32"/>
      <c r="I25" s="32"/>
      <c r="J25" s="32"/>
      <c r="K25" s="32"/>
      <c r="L25" s="32"/>
      <c r="M25" s="32"/>
      <c r="N25" s="32"/>
      <c r="O25" s="32"/>
      <c r="P25" s="32"/>
      <c r="Q25" s="17"/>
    </row>
    <row r="26" spans="1:17" ht="24.2" customHeight="1">
      <c r="A26" s="2">
        <v>19</v>
      </c>
      <c r="B26" s="166" t="s">
        <v>43</v>
      </c>
      <c r="C26" s="167"/>
      <c r="D26" s="33">
        <f t="shared" si="0"/>
        <v>1391</v>
      </c>
      <c r="E26" s="32">
        <v>649</v>
      </c>
      <c r="F26" s="32">
        <v>566</v>
      </c>
      <c r="G26" s="32">
        <v>502</v>
      </c>
      <c r="H26" s="32">
        <v>63</v>
      </c>
      <c r="I26" s="32">
        <v>49</v>
      </c>
      <c r="J26" s="32">
        <v>3</v>
      </c>
      <c r="K26" s="32">
        <v>1</v>
      </c>
      <c r="L26" s="32"/>
      <c r="M26" s="32"/>
      <c r="N26" s="32"/>
      <c r="O26" s="32"/>
      <c r="P26" s="32">
        <v>176</v>
      </c>
      <c r="Q26" s="17"/>
    </row>
    <row r="27" spans="1:17" ht="24.2" customHeight="1">
      <c r="A27" s="2">
        <v>20</v>
      </c>
      <c r="B27" s="151" t="s">
        <v>41</v>
      </c>
      <c r="C27" s="27" t="s">
        <v>87</v>
      </c>
      <c r="D27" s="33">
        <f t="shared" si="0"/>
        <v>70</v>
      </c>
      <c r="E27" s="32">
        <v>36</v>
      </c>
      <c r="F27" s="32">
        <v>31</v>
      </c>
      <c r="G27" s="32">
        <v>30</v>
      </c>
      <c r="H27" s="32">
        <v>1</v>
      </c>
      <c r="I27" s="32"/>
      <c r="J27" s="32"/>
      <c r="K27" s="32"/>
      <c r="L27" s="32"/>
      <c r="M27" s="32"/>
      <c r="N27" s="32"/>
      <c r="O27" s="32"/>
      <c r="P27" s="32">
        <v>3</v>
      </c>
      <c r="Q27" s="17"/>
    </row>
    <row r="28" spans="1:17" ht="24.2" customHeight="1">
      <c r="A28" s="2">
        <v>21</v>
      </c>
      <c r="B28" s="152"/>
      <c r="C28" s="27" t="s">
        <v>88</v>
      </c>
      <c r="D28" s="33">
        <f t="shared" si="0"/>
        <v>22</v>
      </c>
      <c r="E28" s="32">
        <v>16</v>
      </c>
      <c r="F28" s="32">
        <v>5</v>
      </c>
      <c r="G28" s="32">
        <v>4</v>
      </c>
      <c r="H28" s="32">
        <v>1</v>
      </c>
      <c r="I28" s="32"/>
      <c r="J28" s="32"/>
      <c r="K28" s="32"/>
      <c r="L28" s="32"/>
      <c r="M28" s="32"/>
      <c r="N28" s="32"/>
      <c r="O28" s="32"/>
      <c r="P28" s="32">
        <v>1</v>
      </c>
      <c r="Q28" s="17"/>
    </row>
    <row r="29" spans="1:17" ht="24.2" customHeight="1">
      <c r="A29" s="2">
        <v>22</v>
      </c>
      <c r="B29" s="152"/>
      <c r="C29" s="27" t="s">
        <v>89</v>
      </c>
      <c r="D29" s="33">
        <f t="shared" si="0"/>
        <v>3</v>
      </c>
      <c r="E29" s="32">
        <v>1</v>
      </c>
      <c r="F29" s="32">
        <v>2</v>
      </c>
      <c r="G29" s="32">
        <v>2</v>
      </c>
      <c r="H29" s="32"/>
      <c r="I29" s="32"/>
      <c r="J29" s="32"/>
      <c r="K29" s="32"/>
      <c r="L29" s="32"/>
      <c r="M29" s="32"/>
      <c r="N29" s="32"/>
      <c r="O29" s="32"/>
      <c r="P29" s="32"/>
      <c r="Q29" s="17"/>
    </row>
    <row r="30" spans="1:17" ht="24.2" customHeight="1">
      <c r="A30" s="2">
        <v>23</v>
      </c>
      <c r="B30" s="152"/>
      <c r="C30" s="27" t="s">
        <v>90</v>
      </c>
      <c r="D30" s="33">
        <f t="shared" si="0"/>
        <v>40</v>
      </c>
      <c r="E30" s="32">
        <v>23</v>
      </c>
      <c r="F30" s="32">
        <v>14</v>
      </c>
      <c r="G30" s="32">
        <v>14</v>
      </c>
      <c r="H30" s="32"/>
      <c r="I30" s="32"/>
      <c r="J30" s="32"/>
      <c r="K30" s="32"/>
      <c r="L30" s="32"/>
      <c r="M30" s="32"/>
      <c r="N30" s="32"/>
      <c r="O30" s="32"/>
      <c r="P30" s="32">
        <v>3</v>
      </c>
      <c r="Q30" s="17"/>
    </row>
    <row r="31" spans="1:17" ht="24.2" customHeight="1">
      <c r="A31" s="2">
        <v>24</v>
      </c>
      <c r="B31" s="152"/>
      <c r="C31" s="27" t="s">
        <v>91</v>
      </c>
      <c r="D31" s="33">
        <f t="shared" si="0"/>
        <v>106</v>
      </c>
      <c r="E31" s="32">
        <v>57</v>
      </c>
      <c r="F31" s="32">
        <v>37</v>
      </c>
      <c r="G31" s="32">
        <v>36</v>
      </c>
      <c r="H31" s="32">
        <v>1</v>
      </c>
      <c r="I31" s="32"/>
      <c r="J31" s="32"/>
      <c r="K31" s="32"/>
      <c r="L31" s="32"/>
      <c r="M31" s="32"/>
      <c r="N31" s="32"/>
      <c r="O31" s="32"/>
      <c r="P31" s="32">
        <v>12</v>
      </c>
      <c r="Q31" s="17"/>
    </row>
    <row r="32" spans="1:17" ht="24.2" customHeight="1">
      <c r="A32" s="2">
        <v>25</v>
      </c>
      <c r="B32" s="152"/>
      <c r="C32" s="27" t="s">
        <v>92</v>
      </c>
      <c r="D32" s="33">
        <f t="shared" si="0"/>
        <v>152</v>
      </c>
      <c r="E32" s="32">
        <v>78</v>
      </c>
      <c r="F32" s="32">
        <v>25</v>
      </c>
      <c r="G32" s="32">
        <v>23</v>
      </c>
      <c r="H32" s="32">
        <v>2</v>
      </c>
      <c r="I32" s="32">
        <v>1</v>
      </c>
      <c r="J32" s="32"/>
      <c r="K32" s="32"/>
      <c r="L32" s="32"/>
      <c r="M32" s="32"/>
      <c r="N32" s="32"/>
      <c r="O32" s="32"/>
      <c r="P32" s="32">
        <v>49</v>
      </c>
      <c r="Q32" s="17"/>
    </row>
    <row r="33" spans="1:17" ht="86.85" customHeight="1">
      <c r="A33" s="2">
        <v>26</v>
      </c>
      <c r="B33" s="152"/>
      <c r="C33" s="7" t="s">
        <v>93</v>
      </c>
      <c r="D33" s="33">
        <f t="shared" si="0"/>
        <v>113</v>
      </c>
      <c r="E33" s="32">
        <v>56</v>
      </c>
      <c r="F33" s="32">
        <v>11</v>
      </c>
      <c r="G33" s="32">
        <v>9</v>
      </c>
      <c r="H33" s="32">
        <v>2</v>
      </c>
      <c r="I33" s="32">
        <v>1</v>
      </c>
      <c r="J33" s="32"/>
      <c r="K33" s="32"/>
      <c r="L33" s="32"/>
      <c r="M33" s="32"/>
      <c r="N33" s="32"/>
      <c r="O33" s="32"/>
      <c r="P33" s="32">
        <v>46</v>
      </c>
      <c r="Q33" s="17"/>
    </row>
    <row r="34" spans="1:17" ht="32.450000000000003" customHeight="1">
      <c r="A34" s="2">
        <v>27</v>
      </c>
      <c r="B34" s="152"/>
      <c r="C34" s="27" t="s">
        <v>94</v>
      </c>
      <c r="D34" s="33">
        <f t="shared" si="0"/>
        <v>909</v>
      </c>
      <c r="E34" s="32">
        <v>383</v>
      </c>
      <c r="F34" s="32">
        <v>427</v>
      </c>
      <c r="G34" s="32">
        <v>371</v>
      </c>
      <c r="H34" s="32">
        <v>55</v>
      </c>
      <c r="I34" s="32">
        <v>47</v>
      </c>
      <c r="J34" s="32">
        <v>2</v>
      </c>
      <c r="K34" s="32">
        <v>1</v>
      </c>
      <c r="L34" s="32"/>
      <c r="M34" s="32"/>
      <c r="N34" s="32"/>
      <c r="O34" s="32"/>
      <c r="P34" s="32">
        <v>99</v>
      </c>
      <c r="Q34" s="17"/>
    </row>
    <row r="35" spans="1:17" ht="29.45" customHeight="1">
      <c r="A35" s="2">
        <v>28</v>
      </c>
      <c r="B35" s="153"/>
      <c r="C35" s="27" t="s">
        <v>95</v>
      </c>
      <c r="D35" s="33">
        <f t="shared" si="0"/>
        <v>2</v>
      </c>
      <c r="E35" s="32"/>
      <c r="F35" s="32">
        <v>1</v>
      </c>
      <c r="G35" s="32">
        <v>1</v>
      </c>
      <c r="H35" s="32"/>
      <c r="I35" s="32"/>
      <c r="J35" s="32"/>
      <c r="K35" s="32"/>
      <c r="L35" s="32"/>
      <c r="M35" s="32"/>
      <c r="N35" s="32"/>
      <c r="O35" s="32"/>
      <c r="P35" s="32">
        <v>1</v>
      </c>
      <c r="Q35" s="17"/>
    </row>
    <row r="36" spans="1:17" ht="40.700000000000003" customHeight="1">
      <c r="A36" s="2">
        <v>29</v>
      </c>
      <c r="B36" s="172" t="s">
        <v>44</v>
      </c>
      <c r="C36" s="173"/>
      <c r="D36" s="33">
        <f t="shared" si="0"/>
        <v>202</v>
      </c>
      <c r="E36" s="32">
        <v>103</v>
      </c>
      <c r="F36" s="32">
        <v>64</v>
      </c>
      <c r="G36" s="32">
        <v>62</v>
      </c>
      <c r="H36" s="32">
        <v>2</v>
      </c>
      <c r="I36" s="32">
        <v>2</v>
      </c>
      <c r="J36" s="32"/>
      <c r="K36" s="32"/>
      <c r="L36" s="32"/>
      <c r="M36" s="32"/>
      <c r="N36" s="32"/>
      <c r="O36" s="32"/>
      <c r="P36" s="32">
        <v>35</v>
      </c>
      <c r="Q36" s="17"/>
    </row>
    <row r="37" spans="1:17" ht="20.45" customHeight="1">
      <c r="A37" s="2">
        <v>30</v>
      </c>
      <c r="B37" s="177" t="s">
        <v>45</v>
      </c>
      <c r="C37" s="178"/>
      <c r="D37" s="33">
        <f t="shared" si="0"/>
        <v>200</v>
      </c>
      <c r="E37" s="32">
        <v>101</v>
      </c>
      <c r="F37" s="32">
        <v>64</v>
      </c>
      <c r="G37" s="32">
        <v>62</v>
      </c>
      <c r="H37" s="32">
        <v>2</v>
      </c>
      <c r="I37" s="32">
        <v>2</v>
      </c>
      <c r="J37" s="32"/>
      <c r="K37" s="32"/>
      <c r="L37" s="32"/>
      <c r="M37" s="32"/>
      <c r="N37" s="32"/>
      <c r="O37" s="32"/>
      <c r="P37" s="32">
        <v>35</v>
      </c>
      <c r="Q37" s="17"/>
    </row>
    <row r="38" spans="1:17" ht="33.200000000000003" customHeight="1">
      <c r="A38" s="2">
        <v>31</v>
      </c>
      <c r="B38" s="151" t="s">
        <v>41</v>
      </c>
      <c r="C38" s="27" t="s">
        <v>96</v>
      </c>
      <c r="D38" s="33">
        <f t="shared" si="0"/>
        <v>6</v>
      </c>
      <c r="E38" s="32">
        <v>2</v>
      </c>
      <c r="F38" s="32"/>
      <c r="G38" s="32"/>
      <c r="H38" s="32"/>
      <c r="I38" s="32"/>
      <c r="J38" s="32"/>
      <c r="K38" s="32"/>
      <c r="L38" s="32"/>
      <c r="M38" s="32"/>
      <c r="N38" s="32"/>
      <c r="O38" s="32"/>
      <c r="P38" s="32">
        <v>4</v>
      </c>
      <c r="Q38" s="17"/>
    </row>
    <row r="39" spans="1:17" ht="68.650000000000006" customHeight="1">
      <c r="A39" s="2">
        <v>32</v>
      </c>
      <c r="B39" s="152"/>
      <c r="C39" s="27" t="s">
        <v>97</v>
      </c>
      <c r="D39" s="33">
        <f t="shared" si="0"/>
        <v>10</v>
      </c>
      <c r="E39" s="32">
        <v>4</v>
      </c>
      <c r="F39" s="32">
        <v>3</v>
      </c>
      <c r="G39" s="32">
        <v>3</v>
      </c>
      <c r="H39" s="32"/>
      <c r="I39" s="32"/>
      <c r="J39" s="32"/>
      <c r="K39" s="32"/>
      <c r="L39" s="32"/>
      <c r="M39" s="32"/>
      <c r="N39" s="32"/>
      <c r="O39" s="32"/>
      <c r="P39" s="32">
        <v>3</v>
      </c>
      <c r="Q39" s="17"/>
    </row>
    <row r="40" spans="1:17" ht="51">
      <c r="A40" s="2">
        <v>33</v>
      </c>
      <c r="B40" s="152"/>
      <c r="C40" s="27" t="s">
        <v>98</v>
      </c>
      <c r="D40" s="33">
        <f t="shared" ref="D40:D71" si="2">SUM(F40,E40,P40)</f>
        <v>10</v>
      </c>
      <c r="E40" s="32">
        <v>4</v>
      </c>
      <c r="F40" s="32">
        <v>2</v>
      </c>
      <c r="G40" s="32">
        <v>2</v>
      </c>
      <c r="H40" s="32"/>
      <c r="I40" s="32"/>
      <c r="J40" s="32"/>
      <c r="K40" s="32"/>
      <c r="L40" s="32"/>
      <c r="M40" s="32"/>
      <c r="N40" s="32"/>
      <c r="O40" s="32"/>
      <c r="P40" s="32">
        <v>4</v>
      </c>
      <c r="Q40" s="17"/>
    </row>
    <row r="41" spans="1:17" ht="39.200000000000003" customHeight="1">
      <c r="A41" s="2">
        <v>34</v>
      </c>
      <c r="B41" s="152"/>
      <c r="C41" s="27" t="s">
        <v>99</v>
      </c>
      <c r="D41" s="33">
        <f t="shared" si="2"/>
        <v>88</v>
      </c>
      <c r="E41" s="32">
        <v>41</v>
      </c>
      <c r="F41" s="32">
        <v>32</v>
      </c>
      <c r="G41" s="32">
        <v>31</v>
      </c>
      <c r="H41" s="32">
        <v>1</v>
      </c>
      <c r="I41" s="32">
        <v>1</v>
      </c>
      <c r="J41" s="32"/>
      <c r="K41" s="32"/>
      <c r="L41" s="32"/>
      <c r="M41" s="32"/>
      <c r="N41" s="32"/>
      <c r="O41" s="32"/>
      <c r="P41" s="32">
        <v>15</v>
      </c>
      <c r="Q41" s="17"/>
    </row>
    <row r="42" spans="1:17" ht="45.4" customHeight="1">
      <c r="A42" s="2">
        <v>35</v>
      </c>
      <c r="B42" s="152"/>
      <c r="C42" s="27" t="s">
        <v>100</v>
      </c>
      <c r="D42" s="33">
        <f t="shared" si="2"/>
        <v>0</v>
      </c>
      <c r="E42" s="32"/>
      <c r="F42" s="32"/>
      <c r="G42" s="32"/>
      <c r="H42" s="32"/>
      <c r="I42" s="32"/>
      <c r="J42" s="32"/>
      <c r="K42" s="32"/>
      <c r="L42" s="32"/>
      <c r="M42" s="32"/>
      <c r="N42" s="32"/>
      <c r="O42" s="32"/>
      <c r="P42" s="32"/>
      <c r="Q42" s="17"/>
    </row>
    <row r="43" spans="1:17" ht="45.4" customHeight="1">
      <c r="A43" s="2">
        <v>36</v>
      </c>
      <c r="B43" s="153"/>
      <c r="C43" s="27" t="s">
        <v>101</v>
      </c>
      <c r="D43" s="33">
        <f t="shared" si="2"/>
        <v>0</v>
      </c>
      <c r="E43" s="32"/>
      <c r="F43" s="32"/>
      <c r="G43" s="32"/>
      <c r="H43" s="32"/>
      <c r="I43" s="32"/>
      <c r="J43" s="32"/>
      <c r="K43" s="32"/>
      <c r="L43" s="32"/>
      <c r="M43" s="32"/>
      <c r="N43" s="32"/>
      <c r="O43" s="32"/>
      <c r="P43" s="32"/>
      <c r="Q43" s="17"/>
    </row>
    <row r="44" spans="1:17" ht="25.5">
      <c r="A44" s="2">
        <v>37</v>
      </c>
      <c r="B44" s="2"/>
      <c r="C44" s="27" t="s">
        <v>102</v>
      </c>
      <c r="D44" s="33">
        <f t="shared" si="2"/>
        <v>0</v>
      </c>
      <c r="E44" s="32"/>
      <c r="F44" s="32"/>
      <c r="G44" s="32"/>
      <c r="H44" s="32"/>
      <c r="I44" s="32"/>
      <c r="J44" s="32"/>
      <c r="K44" s="32"/>
      <c r="L44" s="32"/>
      <c r="M44" s="32"/>
      <c r="N44" s="32"/>
      <c r="O44" s="32"/>
      <c r="P44" s="32"/>
      <c r="Q44" s="17"/>
    </row>
    <row r="45" spans="1:17" ht="51">
      <c r="A45" s="2">
        <v>38</v>
      </c>
      <c r="B45" s="2"/>
      <c r="C45" s="27" t="s">
        <v>103</v>
      </c>
      <c r="D45" s="33">
        <f t="shared" si="2"/>
        <v>0</v>
      </c>
      <c r="E45" s="32"/>
      <c r="F45" s="32"/>
      <c r="G45" s="32"/>
      <c r="H45" s="32"/>
      <c r="I45" s="32"/>
      <c r="J45" s="32"/>
      <c r="K45" s="32"/>
      <c r="L45" s="32"/>
      <c r="M45" s="32"/>
      <c r="N45" s="32"/>
      <c r="O45" s="32"/>
      <c r="P45" s="32"/>
      <c r="Q45" s="17"/>
    </row>
    <row r="46" spans="1:17" ht="28.7" customHeight="1">
      <c r="A46" s="2">
        <v>39</v>
      </c>
      <c r="B46" s="181" t="s">
        <v>46</v>
      </c>
      <c r="C46" s="182"/>
      <c r="D46" s="33">
        <f t="shared" si="2"/>
        <v>128</v>
      </c>
      <c r="E46" s="32">
        <v>60</v>
      </c>
      <c r="F46" s="32">
        <v>56</v>
      </c>
      <c r="G46" s="32">
        <v>54</v>
      </c>
      <c r="H46" s="32">
        <v>1</v>
      </c>
      <c r="I46" s="32"/>
      <c r="J46" s="32"/>
      <c r="K46" s="32">
        <v>1</v>
      </c>
      <c r="L46" s="32"/>
      <c r="M46" s="32"/>
      <c r="N46" s="32"/>
      <c r="O46" s="32"/>
      <c r="P46" s="32">
        <v>12</v>
      </c>
      <c r="Q46" s="17"/>
    </row>
    <row r="47" spans="1:17" ht="28.7" customHeight="1">
      <c r="A47" s="2">
        <v>40</v>
      </c>
      <c r="B47" s="179" t="s">
        <v>47</v>
      </c>
      <c r="C47" s="180"/>
      <c r="D47" s="33">
        <f t="shared" si="2"/>
        <v>18</v>
      </c>
      <c r="E47" s="32">
        <v>14</v>
      </c>
      <c r="F47" s="32">
        <v>4</v>
      </c>
      <c r="G47" s="32">
        <v>3</v>
      </c>
      <c r="H47" s="32">
        <v>1</v>
      </c>
      <c r="I47" s="32">
        <v>1</v>
      </c>
      <c r="J47" s="32"/>
      <c r="K47" s="32"/>
      <c r="L47" s="32"/>
      <c r="M47" s="32"/>
      <c r="N47" s="32"/>
      <c r="O47" s="32"/>
      <c r="P47" s="32"/>
      <c r="Q47" s="17"/>
    </row>
    <row r="48" spans="1:17" ht="28.7" customHeight="1">
      <c r="A48" s="2">
        <v>41</v>
      </c>
      <c r="B48" s="181" t="s">
        <v>48</v>
      </c>
      <c r="C48" s="182"/>
      <c r="D48" s="33">
        <f t="shared" si="2"/>
        <v>17</v>
      </c>
      <c r="E48" s="32">
        <v>14</v>
      </c>
      <c r="F48" s="32">
        <v>3</v>
      </c>
      <c r="G48" s="32">
        <v>2</v>
      </c>
      <c r="H48" s="32">
        <v>1</v>
      </c>
      <c r="I48" s="32">
        <v>1</v>
      </c>
      <c r="J48" s="32"/>
      <c r="K48" s="32"/>
      <c r="L48" s="32"/>
      <c r="M48" s="32"/>
      <c r="N48" s="32"/>
      <c r="O48" s="32"/>
      <c r="P48" s="32"/>
      <c r="Q48" s="17"/>
    </row>
    <row r="49" spans="1:17" ht="28.7" customHeight="1">
      <c r="A49" s="2">
        <v>42</v>
      </c>
      <c r="B49" s="183" t="s">
        <v>49</v>
      </c>
      <c r="C49" s="184"/>
      <c r="D49" s="33">
        <f t="shared" si="2"/>
        <v>2</v>
      </c>
      <c r="E49" s="32">
        <v>1</v>
      </c>
      <c r="F49" s="32">
        <v>1</v>
      </c>
      <c r="G49" s="32">
        <v>1</v>
      </c>
      <c r="H49" s="32"/>
      <c r="I49" s="32"/>
      <c r="J49" s="32"/>
      <c r="K49" s="32"/>
      <c r="L49" s="32"/>
      <c r="M49" s="32"/>
      <c r="N49" s="32"/>
      <c r="O49" s="32"/>
      <c r="P49" s="32"/>
      <c r="Q49" s="17"/>
    </row>
    <row r="50" spans="1:17" ht="28.7" customHeight="1">
      <c r="A50" s="2">
        <v>43</v>
      </c>
      <c r="B50" s="181" t="s">
        <v>50</v>
      </c>
      <c r="C50" s="182"/>
      <c r="D50" s="33">
        <f t="shared" si="2"/>
        <v>142</v>
      </c>
      <c r="E50" s="32">
        <v>83</v>
      </c>
      <c r="F50" s="32">
        <v>46</v>
      </c>
      <c r="G50" s="32">
        <v>46</v>
      </c>
      <c r="H50" s="32"/>
      <c r="I50" s="32"/>
      <c r="J50" s="32"/>
      <c r="K50" s="32"/>
      <c r="L50" s="32"/>
      <c r="M50" s="32"/>
      <c r="N50" s="32"/>
      <c r="O50" s="32"/>
      <c r="P50" s="32">
        <v>13</v>
      </c>
      <c r="Q50" s="17"/>
    </row>
    <row r="51" spans="1:17" ht="23.45" customHeight="1">
      <c r="A51" s="2">
        <v>44</v>
      </c>
      <c r="B51" s="185" t="s">
        <v>51</v>
      </c>
      <c r="C51" s="28" t="s">
        <v>104</v>
      </c>
      <c r="D51" s="33">
        <f t="shared" si="2"/>
        <v>31</v>
      </c>
      <c r="E51" s="32">
        <v>21</v>
      </c>
      <c r="F51" s="32">
        <v>7</v>
      </c>
      <c r="G51" s="32">
        <v>7</v>
      </c>
      <c r="H51" s="32"/>
      <c r="I51" s="32"/>
      <c r="J51" s="32"/>
      <c r="K51" s="32"/>
      <c r="L51" s="32"/>
      <c r="M51" s="32"/>
      <c r="N51" s="32"/>
      <c r="O51" s="32"/>
      <c r="P51" s="32">
        <v>3</v>
      </c>
      <c r="Q51" s="17"/>
    </row>
    <row r="52" spans="1:17" ht="23.45" customHeight="1">
      <c r="A52" s="2">
        <v>45</v>
      </c>
      <c r="B52" s="186"/>
      <c r="C52" s="28" t="s">
        <v>105</v>
      </c>
      <c r="D52" s="33">
        <f t="shared" si="2"/>
        <v>4</v>
      </c>
      <c r="E52" s="32">
        <v>3</v>
      </c>
      <c r="F52" s="32">
        <v>1</v>
      </c>
      <c r="G52" s="32">
        <v>1</v>
      </c>
      <c r="H52" s="32"/>
      <c r="I52" s="32"/>
      <c r="J52" s="32"/>
      <c r="K52" s="32"/>
      <c r="L52" s="32"/>
      <c r="M52" s="32"/>
      <c r="N52" s="32"/>
      <c r="O52" s="32"/>
      <c r="P52" s="32"/>
      <c r="Q52" s="17"/>
    </row>
    <row r="53" spans="1:17" ht="45.4" customHeight="1">
      <c r="A53" s="2">
        <v>46</v>
      </c>
      <c r="B53" s="187"/>
      <c r="C53" s="28" t="s">
        <v>106</v>
      </c>
      <c r="D53" s="33">
        <f t="shared" si="2"/>
        <v>40</v>
      </c>
      <c r="E53" s="32">
        <v>21</v>
      </c>
      <c r="F53" s="32">
        <v>13</v>
      </c>
      <c r="G53" s="32">
        <v>13</v>
      </c>
      <c r="H53" s="32"/>
      <c r="I53" s="32"/>
      <c r="J53" s="32"/>
      <c r="K53" s="32"/>
      <c r="L53" s="32"/>
      <c r="M53" s="32"/>
      <c r="N53" s="32"/>
      <c r="O53" s="32"/>
      <c r="P53" s="32">
        <v>6</v>
      </c>
      <c r="Q53" s="17"/>
    </row>
    <row r="54" spans="1:17" ht="30.95" customHeight="1">
      <c r="A54" s="2">
        <v>47</v>
      </c>
      <c r="B54" s="181" t="s">
        <v>52</v>
      </c>
      <c r="C54" s="182"/>
      <c r="D54" s="33">
        <f t="shared" si="2"/>
        <v>62</v>
      </c>
      <c r="E54" s="32">
        <v>41</v>
      </c>
      <c r="F54" s="32">
        <v>19</v>
      </c>
      <c r="G54" s="32">
        <v>18</v>
      </c>
      <c r="H54" s="32">
        <v>1</v>
      </c>
      <c r="I54" s="32">
        <v>1</v>
      </c>
      <c r="J54" s="32"/>
      <c r="K54" s="32"/>
      <c r="L54" s="32"/>
      <c r="M54" s="32"/>
      <c r="N54" s="32"/>
      <c r="O54" s="32"/>
      <c r="P54" s="32">
        <v>2</v>
      </c>
      <c r="Q54" s="17"/>
    </row>
    <row r="55" spans="1:17" ht="33.200000000000003" customHeight="1">
      <c r="A55" s="2">
        <v>48</v>
      </c>
      <c r="B55" s="181" t="s">
        <v>53</v>
      </c>
      <c r="C55" s="182"/>
      <c r="D55" s="33">
        <f t="shared" si="2"/>
        <v>281</v>
      </c>
      <c r="E55" s="32">
        <v>144</v>
      </c>
      <c r="F55" s="32">
        <v>71</v>
      </c>
      <c r="G55" s="32">
        <v>69</v>
      </c>
      <c r="H55" s="32">
        <v>1</v>
      </c>
      <c r="I55" s="32"/>
      <c r="J55" s="32"/>
      <c r="K55" s="32"/>
      <c r="L55" s="32"/>
      <c r="M55" s="32"/>
      <c r="N55" s="32"/>
      <c r="O55" s="32"/>
      <c r="P55" s="32">
        <v>66</v>
      </c>
      <c r="Q55" s="17"/>
    </row>
    <row r="56" spans="1:17" ht="21.95" customHeight="1">
      <c r="A56" s="2">
        <v>49</v>
      </c>
      <c r="B56" s="185" t="s">
        <v>54</v>
      </c>
      <c r="C56" s="28" t="s">
        <v>107</v>
      </c>
      <c r="D56" s="33">
        <f t="shared" si="2"/>
        <v>21</v>
      </c>
      <c r="E56" s="32">
        <v>9</v>
      </c>
      <c r="F56" s="32">
        <v>8</v>
      </c>
      <c r="G56" s="32">
        <v>7</v>
      </c>
      <c r="H56" s="32">
        <v>1</v>
      </c>
      <c r="I56" s="32"/>
      <c r="J56" s="32"/>
      <c r="K56" s="32"/>
      <c r="L56" s="32"/>
      <c r="M56" s="32"/>
      <c r="N56" s="32"/>
      <c r="O56" s="32"/>
      <c r="P56" s="32">
        <v>4</v>
      </c>
      <c r="Q56" s="17"/>
    </row>
    <row r="57" spans="1:17" ht="21.95" customHeight="1">
      <c r="A57" s="2">
        <v>50</v>
      </c>
      <c r="B57" s="186"/>
      <c r="C57" s="28" t="s">
        <v>108</v>
      </c>
      <c r="D57" s="33">
        <f t="shared" si="2"/>
        <v>134</v>
      </c>
      <c r="E57" s="32">
        <v>57</v>
      </c>
      <c r="F57" s="32">
        <v>24</v>
      </c>
      <c r="G57" s="32">
        <v>24</v>
      </c>
      <c r="H57" s="32"/>
      <c r="I57" s="32"/>
      <c r="J57" s="32"/>
      <c r="K57" s="32"/>
      <c r="L57" s="32"/>
      <c r="M57" s="32"/>
      <c r="N57" s="32"/>
      <c r="O57" s="32"/>
      <c r="P57" s="32">
        <v>53</v>
      </c>
      <c r="Q57" s="17"/>
    </row>
    <row r="58" spans="1:17" ht="21.95" customHeight="1">
      <c r="A58" s="2">
        <v>51</v>
      </c>
      <c r="B58" s="186"/>
      <c r="C58" s="28" t="s">
        <v>109</v>
      </c>
      <c r="D58" s="33">
        <f t="shared" si="2"/>
        <v>1</v>
      </c>
      <c r="E58" s="32">
        <v>1</v>
      </c>
      <c r="F58" s="32"/>
      <c r="G58" s="32"/>
      <c r="H58" s="32"/>
      <c r="I58" s="32"/>
      <c r="J58" s="32"/>
      <c r="K58" s="32"/>
      <c r="L58" s="32"/>
      <c r="M58" s="32"/>
      <c r="N58" s="32"/>
      <c r="O58" s="32"/>
      <c r="P58" s="32"/>
      <c r="Q58" s="17"/>
    </row>
    <row r="59" spans="1:17" ht="21.95" customHeight="1">
      <c r="A59" s="2">
        <v>52</v>
      </c>
      <c r="B59" s="187"/>
      <c r="C59" s="28" t="s">
        <v>110</v>
      </c>
      <c r="D59" s="33">
        <f t="shared" si="2"/>
        <v>15</v>
      </c>
      <c r="E59" s="32">
        <v>8</v>
      </c>
      <c r="F59" s="32">
        <v>7</v>
      </c>
      <c r="G59" s="32">
        <v>7</v>
      </c>
      <c r="H59" s="32"/>
      <c r="I59" s="32"/>
      <c r="J59" s="32"/>
      <c r="K59" s="32"/>
      <c r="L59" s="32"/>
      <c r="M59" s="32"/>
      <c r="N59" s="32"/>
      <c r="O59" s="32"/>
      <c r="P59" s="32"/>
      <c r="Q59" s="17"/>
    </row>
    <row r="60" spans="1:17" ht="27.95" customHeight="1">
      <c r="A60" s="2">
        <v>53</v>
      </c>
      <c r="B60" s="181" t="s">
        <v>55</v>
      </c>
      <c r="C60" s="182"/>
      <c r="D60" s="33">
        <f t="shared" si="2"/>
        <v>220</v>
      </c>
      <c r="E60" s="32">
        <v>123</v>
      </c>
      <c r="F60" s="32">
        <v>73</v>
      </c>
      <c r="G60" s="32">
        <v>70</v>
      </c>
      <c r="H60" s="32">
        <v>3</v>
      </c>
      <c r="I60" s="32">
        <v>1</v>
      </c>
      <c r="J60" s="32"/>
      <c r="K60" s="32"/>
      <c r="L60" s="32"/>
      <c r="M60" s="32"/>
      <c r="N60" s="32"/>
      <c r="O60" s="32"/>
      <c r="P60" s="32">
        <v>24</v>
      </c>
      <c r="Q60" s="17"/>
    </row>
    <row r="61" spans="1:17" ht="25.7" customHeight="1">
      <c r="A61" s="2">
        <v>54</v>
      </c>
      <c r="B61" s="185" t="s">
        <v>41</v>
      </c>
      <c r="C61" s="28" t="s">
        <v>111</v>
      </c>
      <c r="D61" s="33">
        <f t="shared" si="2"/>
        <v>54</v>
      </c>
      <c r="E61" s="32">
        <v>27</v>
      </c>
      <c r="F61" s="32">
        <v>22</v>
      </c>
      <c r="G61" s="32">
        <v>22</v>
      </c>
      <c r="H61" s="32"/>
      <c r="I61" s="32"/>
      <c r="J61" s="32"/>
      <c r="K61" s="32"/>
      <c r="L61" s="32"/>
      <c r="M61" s="32"/>
      <c r="N61" s="32"/>
      <c r="O61" s="32"/>
      <c r="P61" s="32">
        <v>5</v>
      </c>
      <c r="Q61" s="17"/>
    </row>
    <row r="62" spans="1:17" ht="25.7" customHeight="1">
      <c r="A62" s="2">
        <v>55</v>
      </c>
      <c r="B62" s="186"/>
      <c r="C62" s="28" t="s">
        <v>112</v>
      </c>
      <c r="D62" s="33">
        <f t="shared" si="2"/>
        <v>64</v>
      </c>
      <c r="E62" s="32">
        <v>31</v>
      </c>
      <c r="F62" s="32">
        <v>21</v>
      </c>
      <c r="G62" s="32">
        <v>21</v>
      </c>
      <c r="H62" s="32"/>
      <c r="I62" s="32"/>
      <c r="J62" s="32"/>
      <c r="K62" s="32"/>
      <c r="L62" s="32"/>
      <c r="M62" s="32"/>
      <c r="N62" s="32"/>
      <c r="O62" s="32"/>
      <c r="P62" s="32">
        <v>12</v>
      </c>
      <c r="Q62" s="17"/>
    </row>
    <row r="63" spans="1:17" ht="45.4" customHeight="1">
      <c r="A63" s="2">
        <v>56</v>
      </c>
      <c r="B63" s="187"/>
      <c r="C63" s="28" t="s">
        <v>113</v>
      </c>
      <c r="D63" s="33">
        <f t="shared" si="2"/>
        <v>3</v>
      </c>
      <c r="E63" s="32">
        <v>1</v>
      </c>
      <c r="F63" s="32">
        <v>2</v>
      </c>
      <c r="G63" s="32">
        <v>2</v>
      </c>
      <c r="H63" s="32"/>
      <c r="I63" s="32"/>
      <c r="J63" s="32"/>
      <c r="K63" s="32"/>
      <c r="L63" s="32"/>
      <c r="M63" s="32"/>
      <c r="N63" s="32"/>
      <c r="O63" s="32"/>
      <c r="P63" s="32"/>
      <c r="Q63" s="17"/>
    </row>
    <row r="64" spans="1:17" ht="45.4" customHeight="1">
      <c r="A64" s="2">
        <v>57</v>
      </c>
      <c r="B64" s="179" t="s">
        <v>56</v>
      </c>
      <c r="C64" s="180"/>
      <c r="D64" s="33">
        <f t="shared" si="2"/>
        <v>69</v>
      </c>
      <c r="E64" s="32">
        <v>40</v>
      </c>
      <c r="F64" s="32">
        <v>25</v>
      </c>
      <c r="G64" s="32">
        <v>25</v>
      </c>
      <c r="H64" s="32"/>
      <c r="I64" s="32"/>
      <c r="J64" s="32"/>
      <c r="K64" s="32"/>
      <c r="L64" s="32"/>
      <c r="M64" s="32"/>
      <c r="N64" s="32"/>
      <c r="O64" s="32"/>
      <c r="P64" s="32">
        <v>4</v>
      </c>
      <c r="Q64" s="17"/>
    </row>
    <row r="65" spans="1:17" ht="45.4" customHeight="1">
      <c r="A65" s="2">
        <v>58</v>
      </c>
      <c r="B65" s="179" t="s">
        <v>57</v>
      </c>
      <c r="C65" s="180"/>
      <c r="D65" s="33">
        <f t="shared" si="2"/>
        <v>6</v>
      </c>
      <c r="E65" s="32">
        <v>3</v>
      </c>
      <c r="F65" s="32">
        <v>3</v>
      </c>
      <c r="G65" s="32">
        <v>3</v>
      </c>
      <c r="H65" s="32"/>
      <c r="I65" s="32"/>
      <c r="J65" s="32"/>
      <c r="K65" s="32"/>
      <c r="L65" s="32"/>
      <c r="M65" s="32"/>
      <c r="N65" s="32"/>
      <c r="O65" s="32"/>
      <c r="P65" s="32"/>
      <c r="Q65" s="17"/>
    </row>
    <row r="66" spans="1:17" ht="24.2" customHeight="1">
      <c r="A66" s="2">
        <v>59</v>
      </c>
      <c r="B66" s="181" t="s">
        <v>58</v>
      </c>
      <c r="C66" s="182"/>
      <c r="D66" s="33">
        <f t="shared" si="2"/>
        <v>134</v>
      </c>
      <c r="E66" s="32">
        <v>74</v>
      </c>
      <c r="F66" s="32">
        <v>47</v>
      </c>
      <c r="G66" s="32">
        <v>45</v>
      </c>
      <c r="H66" s="32">
        <v>1</v>
      </c>
      <c r="I66" s="32">
        <v>1</v>
      </c>
      <c r="J66" s="32"/>
      <c r="K66" s="32">
        <v>1</v>
      </c>
      <c r="L66" s="32"/>
      <c r="M66" s="32">
        <v>1</v>
      </c>
      <c r="N66" s="32"/>
      <c r="O66" s="32"/>
      <c r="P66" s="32">
        <v>13</v>
      </c>
      <c r="Q66" s="17"/>
    </row>
    <row r="67" spans="1:17" ht="30.2" customHeight="1">
      <c r="A67" s="2">
        <v>60</v>
      </c>
      <c r="B67" s="188" t="s">
        <v>59</v>
      </c>
      <c r="C67" s="189"/>
      <c r="D67" s="33">
        <f t="shared" si="2"/>
        <v>41</v>
      </c>
      <c r="E67" s="32">
        <v>18</v>
      </c>
      <c r="F67" s="32">
        <v>22</v>
      </c>
      <c r="G67" s="32">
        <v>13</v>
      </c>
      <c r="H67" s="32">
        <v>4</v>
      </c>
      <c r="I67" s="32">
        <v>2</v>
      </c>
      <c r="J67" s="32"/>
      <c r="K67" s="32">
        <v>5</v>
      </c>
      <c r="L67" s="32"/>
      <c r="M67" s="32"/>
      <c r="N67" s="32"/>
      <c r="O67" s="32"/>
      <c r="P67" s="32">
        <v>1</v>
      </c>
      <c r="Q67" s="17"/>
    </row>
    <row r="68" spans="1:17" ht="51.4" customHeight="1">
      <c r="A68" s="2">
        <v>61</v>
      </c>
      <c r="B68" s="181" t="s">
        <v>60</v>
      </c>
      <c r="C68" s="191"/>
      <c r="D68" s="33">
        <f t="shared" si="2"/>
        <v>5</v>
      </c>
      <c r="E68" s="32">
        <v>1</v>
      </c>
      <c r="F68" s="32">
        <v>3</v>
      </c>
      <c r="G68" s="32">
        <v>3</v>
      </c>
      <c r="H68" s="32"/>
      <c r="I68" s="32"/>
      <c r="J68" s="32"/>
      <c r="K68" s="32"/>
      <c r="L68" s="32"/>
      <c r="M68" s="32"/>
      <c r="N68" s="32"/>
      <c r="O68" s="32"/>
      <c r="P68" s="32">
        <v>1</v>
      </c>
      <c r="Q68" s="17"/>
    </row>
    <row r="69" spans="1:17" ht="45.4" customHeight="1">
      <c r="A69" s="2">
        <v>62</v>
      </c>
      <c r="B69" s="192" t="s">
        <v>28</v>
      </c>
      <c r="C69" s="5" t="s">
        <v>114</v>
      </c>
      <c r="D69" s="33">
        <f t="shared" si="2"/>
        <v>0</v>
      </c>
      <c r="E69" s="32"/>
      <c r="F69" s="32"/>
      <c r="G69" s="32"/>
      <c r="H69" s="32"/>
      <c r="I69" s="32"/>
      <c r="J69" s="32"/>
      <c r="K69" s="32"/>
      <c r="L69" s="32"/>
      <c r="M69" s="32"/>
      <c r="N69" s="32"/>
      <c r="O69" s="32"/>
      <c r="P69" s="32"/>
      <c r="Q69" s="17"/>
    </row>
    <row r="70" spans="1:17" ht="45.4" customHeight="1">
      <c r="A70" s="2">
        <v>63</v>
      </c>
      <c r="B70" s="192"/>
      <c r="C70" s="28" t="s">
        <v>115</v>
      </c>
      <c r="D70" s="33">
        <f t="shared" si="2"/>
        <v>4</v>
      </c>
      <c r="E70" s="32"/>
      <c r="F70" s="32">
        <v>3</v>
      </c>
      <c r="G70" s="32">
        <v>3</v>
      </c>
      <c r="H70" s="32"/>
      <c r="I70" s="32"/>
      <c r="J70" s="32"/>
      <c r="K70" s="32"/>
      <c r="L70" s="32"/>
      <c r="M70" s="32"/>
      <c r="N70" s="32"/>
      <c r="O70" s="32"/>
      <c r="P70" s="32">
        <v>1</v>
      </c>
      <c r="Q70" s="17"/>
    </row>
    <row r="71" spans="1:17" ht="45.4" customHeight="1">
      <c r="A71" s="2">
        <v>64</v>
      </c>
      <c r="B71" s="192"/>
      <c r="C71" s="28" t="s">
        <v>116</v>
      </c>
      <c r="D71" s="33">
        <f t="shared" si="2"/>
        <v>1</v>
      </c>
      <c r="E71" s="32">
        <v>1</v>
      </c>
      <c r="F71" s="32"/>
      <c r="G71" s="32"/>
      <c r="H71" s="32"/>
      <c r="I71" s="32"/>
      <c r="J71" s="32"/>
      <c r="K71" s="32"/>
      <c r="L71" s="32"/>
      <c r="M71" s="32"/>
      <c r="N71" s="32"/>
      <c r="O71" s="32"/>
      <c r="P71" s="32"/>
      <c r="Q71" s="17"/>
    </row>
    <row r="72" spans="1:17" ht="45.4" customHeight="1">
      <c r="A72" s="2">
        <v>65</v>
      </c>
      <c r="B72" s="190" t="s">
        <v>61</v>
      </c>
      <c r="C72" s="190"/>
      <c r="D72" s="33">
        <f t="shared" ref="D72:D88" si="3">SUM(F72,E72,P72)</f>
        <v>0</v>
      </c>
      <c r="E72" s="32"/>
      <c r="F72" s="32"/>
      <c r="G72" s="32"/>
      <c r="H72" s="32"/>
      <c r="I72" s="32"/>
      <c r="J72" s="32"/>
      <c r="K72" s="32"/>
      <c r="L72" s="32"/>
      <c r="M72" s="32"/>
      <c r="N72" s="32"/>
      <c r="O72" s="32"/>
      <c r="P72" s="32"/>
      <c r="Q72" s="17"/>
    </row>
    <row r="73" spans="1:17" ht="45.4" customHeight="1">
      <c r="A73" s="2">
        <v>66</v>
      </c>
      <c r="B73" s="190" t="s">
        <v>62</v>
      </c>
      <c r="C73" s="190"/>
      <c r="D73" s="33">
        <f t="shared" si="3"/>
        <v>4</v>
      </c>
      <c r="E73" s="32">
        <v>4</v>
      </c>
      <c r="F73" s="32"/>
      <c r="G73" s="32"/>
      <c r="H73" s="32"/>
      <c r="I73" s="32"/>
      <c r="J73" s="32"/>
      <c r="K73" s="32"/>
      <c r="L73" s="32"/>
      <c r="M73" s="32"/>
      <c r="N73" s="32"/>
      <c r="O73" s="32"/>
      <c r="P73" s="32"/>
      <c r="Q73" s="17"/>
    </row>
    <row r="74" spans="1:17" ht="45.4" customHeight="1">
      <c r="A74" s="2">
        <v>67</v>
      </c>
      <c r="B74" s="193" t="s">
        <v>63</v>
      </c>
      <c r="C74" s="193"/>
      <c r="D74" s="33">
        <f t="shared" si="3"/>
        <v>2</v>
      </c>
      <c r="E74" s="32">
        <v>1</v>
      </c>
      <c r="F74" s="32">
        <v>1</v>
      </c>
      <c r="G74" s="32">
        <v>1</v>
      </c>
      <c r="H74" s="32"/>
      <c r="I74" s="32"/>
      <c r="J74" s="32"/>
      <c r="K74" s="32"/>
      <c r="L74" s="32"/>
      <c r="M74" s="32"/>
      <c r="N74" s="32"/>
      <c r="O74" s="32"/>
      <c r="P74" s="32"/>
      <c r="Q74" s="17"/>
    </row>
    <row r="75" spans="1:17" ht="30.95" customHeight="1">
      <c r="A75" s="2">
        <v>68</v>
      </c>
      <c r="B75" s="190" t="s">
        <v>64</v>
      </c>
      <c r="C75" s="190"/>
      <c r="D75" s="33">
        <f t="shared" si="3"/>
        <v>2</v>
      </c>
      <c r="E75" s="32">
        <v>2</v>
      </c>
      <c r="F75" s="32"/>
      <c r="G75" s="32"/>
      <c r="H75" s="32"/>
      <c r="I75" s="32"/>
      <c r="J75" s="32"/>
      <c r="K75" s="32"/>
      <c r="L75" s="32"/>
      <c r="M75" s="32"/>
      <c r="N75" s="32"/>
      <c r="O75" s="32"/>
      <c r="P75" s="32"/>
      <c r="Q75" s="17"/>
    </row>
    <row r="76" spans="1:17" ht="45.4" customHeight="1">
      <c r="A76" s="2">
        <v>69</v>
      </c>
      <c r="B76" s="190" t="s">
        <v>65</v>
      </c>
      <c r="C76" s="190"/>
      <c r="D76" s="33">
        <f t="shared" si="3"/>
        <v>19</v>
      </c>
      <c r="E76" s="32">
        <v>6</v>
      </c>
      <c r="F76" s="32">
        <v>13</v>
      </c>
      <c r="G76" s="32">
        <v>6</v>
      </c>
      <c r="H76" s="32">
        <v>2</v>
      </c>
      <c r="I76" s="32">
        <v>1</v>
      </c>
      <c r="J76" s="32"/>
      <c r="K76" s="32">
        <v>5</v>
      </c>
      <c r="L76" s="32"/>
      <c r="M76" s="32"/>
      <c r="N76" s="32"/>
      <c r="O76" s="32"/>
      <c r="P76" s="32"/>
      <c r="Q76" s="17"/>
    </row>
    <row r="77" spans="1:17" ht="45.4" customHeight="1">
      <c r="A77" s="2">
        <v>70</v>
      </c>
      <c r="B77" s="190" t="s">
        <v>66</v>
      </c>
      <c r="C77" s="190"/>
      <c r="D77" s="33">
        <f t="shared" si="3"/>
        <v>0</v>
      </c>
      <c r="E77" s="32"/>
      <c r="F77" s="32"/>
      <c r="G77" s="32"/>
      <c r="H77" s="32"/>
      <c r="I77" s="32"/>
      <c r="J77" s="32"/>
      <c r="K77" s="32"/>
      <c r="L77" s="32"/>
      <c r="M77" s="32"/>
      <c r="N77" s="32"/>
      <c r="O77" s="32"/>
      <c r="P77" s="32"/>
      <c r="Q77" s="17"/>
    </row>
    <row r="78" spans="1:17" ht="45.4" customHeight="1">
      <c r="A78" s="2">
        <v>71</v>
      </c>
      <c r="B78" s="190" t="s">
        <v>67</v>
      </c>
      <c r="C78" s="190"/>
      <c r="D78" s="33">
        <f t="shared" si="3"/>
        <v>0</v>
      </c>
      <c r="E78" s="32"/>
      <c r="F78" s="32"/>
      <c r="G78" s="32"/>
      <c r="H78" s="32"/>
      <c r="I78" s="32"/>
      <c r="J78" s="32"/>
      <c r="K78" s="32"/>
      <c r="L78" s="32"/>
      <c r="M78" s="32"/>
      <c r="N78" s="32"/>
      <c r="O78" s="32"/>
      <c r="P78" s="32"/>
      <c r="Q78" s="17"/>
    </row>
    <row r="79" spans="1:17" ht="33.200000000000003" customHeight="1">
      <c r="A79" s="2">
        <v>72</v>
      </c>
      <c r="B79" s="190" t="s">
        <v>68</v>
      </c>
      <c r="C79" s="190"/>
      <c r="D79" s="33">
        <f t="shared" si="3"/>
        <v>2</v>
      </c>
      <c r="E79" s="32"/>
      <c r="F79" s="32">
        <v>2</v>
      </c>
      <c r="G79" s="32">
        <v>1</v>
      </c>
      <c r="H79" s="32">
        <v>1</v>
      </c>
      <c r="I79" s="32"/>
      <c r="J79" s="32"/>
      <c r="K79" s="32"/>
      <c r="L79" s="32"/>
      <c r="M79" s="32"/>
      <c r="N79" s="32"/>
      <c r="O79" s="32"/>
      <c r="P79" s="32"/>
      <c r="Q79" s="17"/>
    </row>
    <row r="80" spans="1:17" ht="45.4" customHeight="1">
      <c r="A80" s="2">
        <v>73</v>
      </c>
      <c r="B80" s="190" t="s">
        <v>69</v>
      </c>
      <c r="C80" s="190"/>
      <c r="D80" s="33">
        <f t="shared" si="3"/>
        <v>0</v>
      </c>
      <c r="E80" s="32"/>
      <c r="F80" s="32"/>
      <c r="G80" s="32"/>
      <c r="H80" s="32"/>
      <c r="I80" s="32"/>
      <c r="J80" s="32"/>
      <c r="K80" s="32"/>
      <c r="L80" s="32"/>
      <c r="M80" s="32"/>
      <c r="N80" s="32"/>
      <c r="O80" s="32"/>
      <c r="P80" s="32"/>
      <c r="Q80" s="17"/>
    </row>
    <row r="81" spans="1:37" ht="45.4" customHeight="1">
      <c r="A81" s="2">
        <v>74</v>
      </c>
      <c r="B81" s="190" t="s">
        <v>70</v>
      </c>
      <c r="C81" s="190"/>
      <c r="D81" s="33">
        <f t="shared" si="3"/>
        <v>0</v>
      </c>
      <c r="E81" s="32"/>
      <c r="F81" s="32"/>
      <c r="G81" s="32"/>
      <c r="H81" s="32"/>
      <c r="I81" s="32"/>
      <c r="J81" s="32"/>
      <c r="K81" s="32"/>
      <c r="L81" s="32"/>
      <c r="M81" s="32"/>
      <c r="N81" s="32"/>
      <c r="O81" s="32"/>
      <c r="P81" s="32"/>
      <c r="Q81" s="17"/>
    </row>
    <row r="82" spans="1:37" ht="45.4" customHeight="1">
      <c r="A82" s="2">
        <v>75</v>
      </c>
      <c r="B82" s="190" t="s">
        <v>71</v>
      </c>
      <c r="C82" s="190"/>
      <c r="D82" s="33">
        <f t="shared" si="3"/>
        <v>1</v>
      </c>
      <c r="E82" s="32">
        <v>1</v>
      </c>
      <c r="F82" s="32"/>
      <c r="G82" s="32"/>
      <c r="H82" s="32"/>
      <c r="I82" s="32"/>
      <c r="J82" s="32"/>
      <c r="K82" s="32"/>
      <c r="L82" s="32"/>
      <c r="M82" s="32"/>
      <c r="N82" s="32"/>
      <c r="O82" s="32"/>
      <c r="P82" s="32"/>
      <c r="Q82" s="17"/>
    </row>
    <row r="83" spans="1:37" ht="45.4" customHeight="1">
      <c r="A83" s="2">
        <v>76</v>
      </c>
      <c r="B83" s="172" t="s">
        <v>72</v>
      </c>
      <c r="C83" s="173"/>
      <c r="D83" s="33">
        <f t="shared" si="3"/>
        <v>0</v>
      </c>
      <c r="E83" s="32"/>
      <c r="F83" s="32"/>
      <c r="G83" s="32"/>
      <c r="H83" s="32"/>
      <c r="I83" s="32"/>
      <c r="J83" s="32"/>
      <c r="K83" s="32"/>
      <c r="L83" s="32"/>
      <c r="M83" s="32"/>
      <c r="N83" s="32"/>
      <c r="O83" s="32"/>
      <c r="P83" s="32"/>
      <c r="Q83" s="17"/>
      <c r="T83" s="31"/>
      <c r="U83" s="31"/>
      <c r="V83" s="31"/>
      <c r="W83" s="31"/>
      <c r="X83" s="31"/>
      <c r="Y83" s="31"/>
      <c r="Z83" s="31"/>
      <c r="AA83" s="31"/>
      <c r="AB83" s="31"/>
      <c r="AC83" s="31"/>
      <c r="AD83" s="31"/>
      <c r="AE83" s="31"/>
      <c r="AF83" s="31"/>
      <c r="AG83" s="31"/>
      <c r="AH83" s="31"/>
      <c r="AI83" s="31"/>
      <c r="AJ83" s="31"/>
      <c r="AK83" s="31"/>
    </row>
    <row r="84" spans="1:37" ht="39.200000000000003" customHeight="1">
      <c r="A84" s="2">
        <v>77</v>
      </c>
      <c r="B84" s="192" t="s">
        <v>28</v>
      </c>
      <c r="C84" s="7" t="s">
        <v>117</v>
      </c>
      <c r="D84" s="33">
        <f t="shared" si="3"/>
        <v>0</v>
      </c>
      <c r="E84" s="32"/>
      <c r="F84" s="32"/>
      <c r="G84" s="32"/>
      <c r="H84" s="32"/>
      <c r="I84" s="32"/>
      <c r="J84" s="32"/>
      <c r="K84" s="32"/>
      <c r="L84" s="32"/>
      <c r="M84" s="32"/>
      <c r="N84" s="32"/>
      <c r="O84" s="32"/>
      <c r="P84" s="32"/>
      <c r="Q84" s="17"/>
      <c r="T84" s="31"/>
      <c r="U84" s="31"/>
      <c r="V84" s="31"/>
      <c r="W84" s="31"/>
      <c r="X84" s="31"/>
      <c r="Y84" s="31"/>
      <c r="Z84" s="31"/>
      <c r="AA84" s="31"/>
      <c r="AB84" s="31"/>
      <c r="AC84" s="31"/>
      <c r="AD84" s="31"/>
      <c r="AE84" s="31"/>
      <c r="AF84" s="31"/>
      <c r="AG84" s="31"/>
      <c r="AH84" s="31"/>
      <c r="AI84" s="31"/>
      <c r="AJ84" s="31"/>
      <c r="AK84" s="31"/>
    </row>
    <row r="85" spans="1:37" ht="39.200000000000003" customHeight="1">
      <c r="A85" s="2">
        <v>78</v>
      </c>
      <c r="B85" s="192"/>
      <c r="C85" s="7" t="s">
        <v>118</v>
      </c>
      <c r="D85" s="33">
        <f t="shared" si="3"/>
        <v>0</v>
      </c>
      <c r="E85" s="32"/>
      <c r="F85" s="32"/>
      <c r="G85" s="32"/>
      <c r="H85" s="32"/>
      <c r="I85" s="32"/>
      <c r="J85" s="32"/>
      <c r="K85" s="32"/>
      <c r="L85" s="32"/>
      <c r="M85" s="32"/>
      <c r="N85" s="32"/>
      <c r="O85" s="32"/>
      <c r="P85" s="32"/>
      <c r="Q85" s="17"/>
      <c r="T85" s="31"/>
      <c r="U85" s="31"/>
      <c r="V85" s="31"/>
      <c r="W85" s="31"/>
      <c r="X85" s="31"/>
      <c r="Y85" s="31"/>
      <c r="Z85" s="31"/>
      <c r="AA85" s="31"/>
      <c r="AB85" s="31"/>
      <c r="AC85" s="31"/>
      <c r="AD85" s="31"/>
      <c r="AE85" s="31"/>
      <c r="AF85" s="31"/>
      <c r="AG85" s="31"/>
      <c r="AH85" s="31"/>
      <c r="AI85" s="31"/>
      <c r="AJ85" s="31"/>
      <c r="AK85" s="31"/>
    </row>
    <row r="86" spans="1:37" ht="39.200000000000003" customHeight="1">
      <c r="A86" s="2">
        <v>79</v>
      </c>
      <c r="B86" s="192"/>
      <c r="C86" s="7" t="s">
        <v>119</v>
      </c>
      <c r="D86" s="33">
        <f t="shared" si="3"/>
        <v>0</v>
      </c>
      <c r="E86" s="32"/>
      <c r="F86" s="32"/>
      <c r="G86" s="32"/>
      <c r="H86" s="32"/>
      <c r="I86" s="32"/>
      <c r="J86" s="32"/>
      <c r="K86" s="32"/>
      <c r="L86" s="32"/>
      <c r="M86" s="32"/>
      <c r="N86" s="32"/>
      <c r="O86" s="32"/>
      <c r="P86" s="32"/>
      <c r="Q86" s="17"/>
      <c r="T86" s="31"/>
      <c r="U86" s="31"/>
      <c r="V86" s="31"/>
      <c r="W86" s="31"/>
      <c r="X86" s="31"/>
      <c r="Y86" s="31"/>
      <c r="Z86" s="31"/>
      <c r="AA86" s="31"/>
      <c r="AB86" s="31"/>
      <c r="AC86" s="31"/>
      <c r="AD86" s="31"/>
      <c r="AE86" s="31"/>
      <c r="AF86" s="31"/>
      <c r="AG86" s="31"/>
      <c r="AH86" s="31"/>
      <c r="AI86" s="31"/>
      <c r="AJ86" s="31"/>
      <c r="AK86" s="31"/>
    </row>
    <row r="87" spans="1:37" ht="39.200000000000003" customHeight="1">
      <c r="A87" s="2">
        <v>80</v>
      </c>
      <c r="B87" s="192"/>
      <c r="C87" s="7" t="s">
        <v>120</v>
      </c>
      <c r="D87" s="33">
        <f t="shared" si="3"/>
        <v>0</v>
      </c>
      <c r="E87" s="32"/>
      <c r="F87" s="32"/>
      <c r="G87" s="32"/>
      <c r="H87" s="32"/>
      <c r="I87" s="32"/>
      <c r="J87" s="32"/>
      <c r="K87" s="32"/>
      <c r="L87" s="32"/>
      <c r="M87" s="32"/>
      <c r="N87" s="32"/>
      <c r="O87" s="32"/>
      <c r="P87" s="32"/>
      <c r="Q87" s="17"/>
      <c r="T87" s="31"/>
      <c r="U87" s="31"/>
      <c r="V87" s="31"/>
      <c r="W87" s="31"/>
      <c r="X87" s="31"/>
      <c r="Y87" s="31"/>
      <c r="Z87" s="31"/>
      <c r="AA87" s="31"/>
      <c r="AB87" s="31"/>
      <c r="AC87" s="31"/>
      <c r="AD87" s="31"/>
      <c r="AE87" s="31"/>
      <c r="AF87" s="31"/>
      <c r="AG87" s="31"/>
      <c r="AH87" s="31"/>
      <c r="AI87" s="31"/>
      <c r="AJ87" s="31"/>
      <c r="AK87" s="31"/>
    </row>
    <row r="88" spans="1:37" ht="31.7" customHeight="1">
      <c r="A88" s="2">
        <v>81</v>
      </c>
      <c r="B88" s="190" t="s">
        <v>73</v>
      </c>
      <c r="C88" s="190"/>
      <c r="D88" s="33">
        <f t="shared" si="3"/>
        <v>6</v>
      </c>
      <c r="E88" s="32">
        <v>3</v>
      </c>
      <c r="F88" s="32">
        <v>3</v>
      </c>
      <c r="G88" s="32">
        <v>2</v>
      </c>
      <c r="H88" s="32">
        <v>1</v>
      </c>
      <c r="I88" s="32">
        <v>1</v>
      </c>
      <c r="J88" s="32"/>
      <c r="K88" s="32"/>
      <c r="L88" s="32"/>
      <c r="M88" s="32"/>
      <c r="N88" s="32"/>
      <c r="O88" s="32"/>
      <c r="P88" s="32"/>
      <c r="Q88" s="17"/>
    </row>
    <row r="89" spans="1:37" ht="31.7" customHeight="1">
      <c r="A89" s="2">
        <v>82</v>
      </c>
      <c r="B89" s="194" t="s">
        <v>74</v>
      </c>
      <c r="C89" s="194"/>
      <c r="D89" s="33">
        <f>SUM(E89,F89,P89)</f>
        <v>2826</v>
      </c>
      <c r="E89" s="33">
        <f t="shared" ref="E89:P89" si="4">SUM(E8,E67)</f>
        <v>1415</v>
      </c>
      <c r="F89" s="33">
        <f t="shared" si="4"/>
        <v>1055</v>
      </c>
      <c r="G89" s="33">
        <f t="shared" si="4"/>
        <v>967</v>
      </c>
      <c r="H89" s="33">
        <f t="shared" si="4"/>
        <v>79</v>
      </c>
      <c r="I89" s="33">
        <f t="shared" si="4"/>
        <v>58</v>
      </c>
      <c r="J89" s="33">
        <f t="shared" si="4"/>
        <v>3</v>
      </c>
      <c r="K89" s="33">
        <f t="shared" si="4"/>
        <v>8</v>
      </c>
      <c r="L89" s="33">
        <f t="shared" si="4"/>
        <v>0</v>
      </c>
      <c r="M89" s="33">
        <f t="shared" si="4"/>
        <v>1</v>
      </c>
      <c r="N89" s="33">
        <f t="shared" si="4"/>
        <v>0</v>
      </c>
      <c r="O89" s="33">
        <f t="shared" si="4"/>
        <v>0</v>
      </c>
      <c r="P89" s="33">
        <f t="shared" si="4"/>
        <v>356</v>
      </c>
      <c r="Q89" s="17"/>
      <c r="T89" s="31"/>
      <c r="U89" s="31"/>
      <c r="V89" s="31"/>
      <c r="W89" s="31"/>
      <c r="X89" s="31"/>
      <c r="Y89" s="31"/>
      <c r="Z89" s="31"/>
      <c r="AA89" s="31"/>
      <c r="AB89" s="31"/>
      <c r="AC89" s="31"/>
      <c r="AD89" s="31"/>
      <c r="AE89" s="31"/>
      <c r="AF89" s="31"/>
      <c r="AG89" s="31"/>
      <c r="AH89" s="31"/>
      <c r="AI89" s="31"/>
      <c r="AJ89" s="31"/>
    </row>
    <row r="90" spans="1:37" ht="45.4" customHeight="1">
      <c r="A90" s="21"/>
      <c r="B90" s="24"/>
      <c r="C90" s="3"/>
      <c r="D90" s="29"/>
      <c r="E90" s="29"/>
      <c r="F90" s="29"/>
      <c r="G90" s="29"/>
      <c r="H90" s="29"/>
      <c r="I90" s="29"/>
      <c r="J90" s="29"/>
      <c r="K90" s="29"/>
      <c r="L90" s="29"/>
      <c r="M90" s="29"/>
      <c r="N90" s="29"/>
      <c r="O90" s="29"/>
      <c r="P90" s="29"/>
      <c r="Q90" s="31"/>
      <c r="R90" s="31"/>
      <c r="S90" s="31"/>
      <c r="T90" s="31"/>
      <c r="U90" s="31"/>
      <c r="V90" s="31"/>
      <c r="W90" s="31"/>
      <c r="X90" s="31"/>
      <c r="Y90" s="31"/>
      <c r="Z90" s="31"/>
      <c r="AA90" s="31"/>
      <c r="AB90" s="31"/>
      <c r="AC90" s="31"/>
      <c r="AD90" s="31"/>
      <c r="AE90" s="31"/>
      <c r="AF90" s="31"/>
      <c r="AG90" s="31"/>
      <c r="AH90" s="31"/>
      <c r="AI90" s="31"/>
      <c r="AJ90" s="31"/>
    </row>
    <row r="91" spans="1:37" ht="45.4" customHeight="1">
      <c r="D91" s="30"/>
      <c r="E91" s="30"/>
      <c r="F91" s="30"/>
      <c r="G91" s="30"/>
      <c r="H91" s="30"/>
      <c r="I91" s="30"/>
      <c r="J91" s="30"/>
      <c r="K91" s="30"/>
      <c r="L91" s="30"/>
      <c r="M91" s="30"/>
      <c r="N91" s="30"/>
      <c r="O91" s="30"/>
      <c r="P91" s="30"/>
      <c r="Q91" s="31"/>
      <c r="R91" s="31"/>
      <c r="S91" s="31"/>
      <c r="T91" s="31"/>
      <c r="U91" s="31"/>
      <c r="V91" s="31"/>
      <c r="W91" s="31"/>
      <c r="X91" s="31"/>
      <c r="Y91" s="31"/>
      <c r="Z91" s="31"/>
      <c r="AA91" s="31"/>
      <c r="AB91" s="31"/>
      <c r="AC91" s="31"/>
      <c r="AD91" s="31"/>
      <c r="AE91" s="31"/>
      <c r="AF91" s="31"/>
      <c r="AG91" s="31"/>
      <c r="AH91" s="31"/>
      <c r="AI91" s="31"/>
      <c r="AJ91" s="31"/>
    </row>
    <row r="92" spans="1:37" ht="45.4" customHeight="1">
      <c r="D92" s="30"/>
      <c r="E92" s="30"/>
      <c r="F92" s="30"/>
      <c r="G92" s="30"/>
      <c r="H92" s="30"/>
      <c r="I92" s="30"/>
      <c r="J92" s="30"/>
      <c r="K92" s="30"/>
      <c r="L92" s="30"/>
      <c r="M92" s="30"/>
      <c r="N92" s="30"/>
      <c r="O92" s="30"/>
      <c r="P92" s="30"/>
      <c r="Q92" s="31"/>
      <c r="R92" s="31"/>
      <c r="S92" s="31"/>
      <c r="T92" s="31"/>
      <c r="U92" s="31"/>
      <c r="V92" s="31"/>
      <c r="W92" s="31"/>
      <c r="X92" s="31"/>
      <c r="Y92" s="31"/>
      <c r="Z92" s="31"/>
      <c r="AA92" s="31"/>
      <c r="AB92" s="31"/>
      <c r="AC92" s="31"/>
      <c r="AD92" s="31"/>
      <c r="AE92" s="31"/>
      <c r="AF92" s="31"/>
      <c r="AG92" s="31"/>
      <c r="AH92" s="31"/>
      <c r="AI92" s="31"/>
      <c r="AJ92" s="31"/>
    </row>
    <row r="93" spans="1:37" ht="45.4" customHeight="1">
      <c r="D93" s="30"/>
      <c r="E93" s="30"/>
      <c r="F93" s="30"/>
      <c r="G93" s="30"/>
      <c r="H93" s="30"/>
      <c r="I93" s="30"/>
      <c r="J93" s="30"/>
      <c r="K93" s="30"/>
      <c r="L93" s="30"/>
      <c r="M93" s="30"/>
      <c r="N93" s="30"/>
      <c r="O93" s="30"/>
      <c r="P93" s="30"/>
      <c r="Q93" s="31"/>
      <c r="R93" s="31"/>
      <c r="S93" s="31"/>
      <c r="T93" s="31"/>
      <c r="U93" s="31"/>
      <c r="V93" s="31"/>
      <c r="W93" s="31"/>
      <c r="X93" s="31"/>
      <c r="Y93" s="31"/>
      <c r="Z93" s="31"/>
      <c r="AA93" s="31"/>
      <c r="AB93" s="31"/>
      <c r="AC93" s="31"/>
      <c r="AD93" s="31"/>
      <c r="AE93" s="31"/>
      <c r="AF93" s="31"/>
      <c r="AG93" s="31"/>
      <c r="AH93" s="31"/>
      <c r="AI93" s="31"/>
      <c r="AJ93" s="31"/>
    </row>
    <row r="94" spans="1:37" ht="45.4" customHeight="1">
      <c r="D94" s="30"/>
      <c r="E94" s="30"/>
      <c r="F94" s="30"/>
      <c r="G94" s="30"/>
      <c r="H94" s="30"/>
      <c r="I94" s="30"/>
      <c r="J94" s="30"/>
      <c r="K94" s="30"/>
      <c r="L94" s="30"/>
      <c r="M94" s="30"/>
      <c r="N94" s="30"/>
      <c r="O94" s="30"/>
      <c r="P94" s="30"/>
      <c r="Q94" s="31"/>
      <c r="R94" s="31"/>
      <c r="S94" s="31"/>
      <c r="T94" s="31"/>
      <c r="U94" s="31"/>
      <c r="V94" s="31"/>
      <c r="W94" s="31"/>
      <c r="X94" s="31"/>
      <c r="Y94" s="31"/>
      <c r="Z94" s="31"/>
      <c r="AA94" s="31"/>
      <c r="AB94" s="31"/>
      <c r="AC94" s="31"/>
      <c r="AD94" s="31"/>
      <c r="AE94" s="31"/>
      <c r="AF94" s="31"/>
      <c r="AG94" s="31"/>
      <c r="AH94" s="31"/>
      <c r="AI94" s="31"/>
      <c r="AJ94" s="31"/>
    </row>
    <row r="95" spans="1:37" ht="45.4" customHeight="1">
      <c r="D95" s="30"/>
      <c r="E95" s="30"/>
      <c r="F95" s="30"/>
      <c r="G95" s="30"/>
      <c r="H95" s="30"/>
      <c r="I95" s="30"/>
      <c r="J95" s="30"/>
      <c r="K95" s="30"/>
      <c r="L95" s="30"/>
      <c r="M95" s="30"/>
      <c r="N95" s="30"/>
      <c r="O95" s="30"/>
      <c r="P95" s="30"/>
      <c r="Q95" s="31"/>
      <c r="R95" s="31"/>
      <c r="S95" s="31"/>
      <c r="T95" s="31"/>
      <c r="U95" s="31"/>
      <c r="V95" s="31"/>
      <c r="W95" s="31"/>
      <c r="X95" s="31"/>
      <c r="Y95" s="31"/>
      <c r="Z95" s="31"/>
      <c r="AA95" s="31"/>
      <c r="AB95" s="31"/>
      <c r="AC95" s="31"/>
      <c r="AD95" s="31"/>
      <c r="AE95" s="31"/>
      <c r="AF95" s="31"/>
      <c r="AG95" s="31"/>
      <c r="AH95" s="31"/>
      <c r="AI95" s="31"/>
      <c r="AJ95" s="31"/>
    </row>
    <row r="96" spans="1:37" ht="45.4" customHeight="1">
      <c r="D96" s="30"/>
      <c r="E96" s="30"/>
      <c r="F96" s="30"/>
      <c r="G96" s="30"/>
      <c r="H96" s="30"/>
      <c r="I96" s="30"/>
      <c r="J96" s="30"/>
      <c r="K96" s="30"/>
      <c r="L96" s="30"/>
      <c r="M96" s="30"/>
      <c r="N96" s="30"/>
      <c r="O96" s="30"/>
      <c r="P96" s="30"/>
      <c r="Q96" s="31"/>
      <c r="R96" s="31"/>
      <c r="S96" s="31"/>
      <c r="T96" s="31"/>
      <c r="U96" s="31"/>
      <c r="V96" s="31"/>
      <c r="W96" s="31"/>
      <c r="X96" s="31"/>
      <c r="Y96" s="31"/>
      <c r="Z96" s="31"/>
      <c r="AA96" s="31"/>
      <c r="AB96" s="31"/>
      <c r="AC96" s="31"/>
      <c r="AD96" s="31"/>
      <c r="AE96" s="31"/>
      <c r="AF96" s="31"/>
      <c r="AG96" s="31"/>
      <c r="AH96" s="31"/>
      <c r="AI96" s="31"/>
      <c r="AJ96" s="31"/>
    </row>
    <row r="97" spans="4:36" ht="45.4" customHeight="1">
      <c r="D97" s="30"/>
      <c r="E97" s="30"/>
      <c r="F97" s="30"/>
      <c r="G97" s="30"/>
      <c r="H97" s="30"/>
      <c r="I97" s="30"/>
      <c r="J97" s="30"/>
      <c r="K97" s="30"/>
      <c r="L97" s="30"/>
      <c r="M97" s="30"/>
      <c r="N97" s="30"/>
      <c r="O97" s="30"/>
      <c r="P97" s="30"/>
      <c r="Q97" s="31"/>
      <c r="R97" s="31"/>
      <c r="S97" s="31"/>
      <c r="T97" s="31"/>
      <c r="U97" s="31"/>
      <c r="V97" s="31"/>
      <c r="W97" s="31"/>
      <c r="X97" s="31"/>
      <c r="Y97" s="31"/>
      <c r="Z97" s="31"/>
      <c r="AA97" s="31"/>
      <c r="AB97" s="31"/>
      <c r="AC97" s="31"/>
      <c r="AD97" s="31"/>
      <c r="AE97" s="31"/>
      <c r="AF97" s="31"/>
      <c r="AG97" s="31"/>
      <c r="AH97" s="31"/>
      <c r="AI97" s="31"/>
      <c r="AJ97" s="31"/>
    </row>
    <row r="98" spans="4:36" ht="45.4" customHeight="1">
      <c r="D98" s="30"/>
      <c r="E98" s="30"/>
      <c r="F98" s="30"/>
      <c r="G98" s="30"/>
      <c r="H98" s="30"/>
      <c r="I98" s="30"/>
      <c r="J98" s="30"/>
      <c r="K98" s="30"/>
      <c r="L98" s="30"/>
      <c r="M98" s="30"/>
      <c r="N98" s="30"/>
      <c r="O98" s="30"/>
      <c r="P98" s="30"/>
      <c r="Q98" s="31"/>
      <c r="R98" s="31"/>
      <c r="S98" s="31"/>
      <c r="T98" s="31"/>
      <c r="U98" s="31"/>
      <c r="V98" s="31"/>
      <c r="W98" s="31"/>
      <c r="X98" s="31"/>
      <c r="Y98" s="31"/>
      <c r="Z98" s="31"/>
      <c r="AA98" s="31"/>
      <c r="AB98" s="31"/>
      <c r="AC98" s="31"/>
      <c r="AD98" s="31"/>
      <c r="AE98" s="31"/>
      <c r="AF98" s="31"/>
      <c r="AG98" s="31"/>
      <c r="AH98" s="31"/>
      <c r="AI98" s="31"/>
      <c r="AJ98" s="31"/>
    </row>
    <row r="99" spans="4:36" ht="45.4" customHeight="1">
      <c r="D99" s="30"/>
      <c r="E99" s="30"/>
      <c r="F99" s="30"/>
      <c r="G99" s="30"/>
      <c r="H99" s="30"/>
      <c r="I99" s="30"/>
      <c r="J99" s="30"/>
      <c r="K99" s="30"/>
      <c r="L99" s="30"/>
      <c r="M99" s="30"/>
      <c r="N99" s="30"/>
      <c r="O99" s="30"/>
      <c r="P99" s="30"/>
      <c r="Q99" s="31"/>
      <c r="R99" s="31"/>
      <c r="S99" s="31"/>
      <c r="T99" s="31"/>
      <c r="U99" s="31"/>
      <c r="V99" s="31"/>
      <c r="W99" s="31"/>
      <c r="X99" s="31"/>
      <c r="Y99" s="31"/>
      <c r="Z99" s="31"/>
      <c r="AA99" s="31"/>
      <c r="AB99" s="31"/>
      <c r="AC99" s="31"/>
      <c r="AD99" s="31"/>
      <c r="AE99" s="31"/>
      <c r="AF99" s="31"/>
      <c r="AG99" s="31"/>
      <c r="AH99" s="31"/>
      <c r="AI99" s="31"/>
      <c r="AJ99" s="31"/>
    </row>
    <row r="100" spans="4:36" ht="45.4" customHeight="1">
      <c r="D100" s="30"/>
      <c r="E100" s="30"/>
      <c r="F100" s="30"/>
      <c r="G100" s="30"/>
      <c r="H100" s="30"/>
      <c r="I100" s="30"/>
      <c r="J100" s="30"/>
      <c r="K100" s="30"/>
      <c r="L100" s="30"/>
      <c r="M100" s="30"/>
      <c r="N100" s="30"/>
      <c r="O100" s="30"/>
      <c r="P100" s="30"/>
      <c r="Q100" s="31"/>
      <c r="R100" s="31"/>
      <c r="S100" s="31"/>
      <c r="T100" s="31"/>
      <c r="U100" s="31"/>
      <c r="V100" s="31"/>
      <c r="W100" s="31"/>
      <c r="X100" s="31"/>
      <c r="Y100" s="31"/>
      <c r="Z100" s="31"/>
      <c r="AA100" s="31"/>
      <c r="AB100" s="31"/>
      <c r="AC100" s="31"/>
      <c r="AD100" s="31"/>
      <c r="AE100" s="31"/>
      <c r="AF100" s="31"/>
      <c r="AG100" s="31"/>
      <c r="AH100" s="31"/>
      <c r="AI100" s="31"/>
      <c r="AJ100" s="31"/>
    </row>
    <row r="101" spans="4:36" ht="45.4" customHeight="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4:36" ht="45.4" customHeight="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4:36" ht="45.4" customHeight="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4:36" ht="45.4" customHeight="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4:36" ht="45.4" customHeight="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4:36" ht="45.4" customHeight="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4:36" ht="45.4" customHeight="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4:36" ht="45.4" customHeight="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4:36" ht="45.4" customHeight="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row r="110" spans="4:36" ht="45.4" customHeight="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4:36" ht="45.4" customHeight="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spans="4:36" ht="45.4" customHeight="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pans="4:36" ht="45.4" customHeight="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row>
    <row r="114" spans="4:36" ht="45.4" customHeight="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row>
    <row r="115" spans="4:36" ht="45.4" customHeight="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row>
    <row r="116" spans="4:36" ht="45.4" customHeight="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row>
    <row r="117" spans="4:36" ht="45.4" customHeight="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row>
    <row r="118" spans="4:36" ht="45.4" customHeight="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row>
    <row r="119" spans="4:36" ht="45.4" customHeight="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row>
    <row r="120" spans="4:36" ht="45.4" customHeight="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row>
    <row r="121" spans="4:36" ht="45.4" customHeight="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row>
    <row r="122" spans="4:36" ht="45.4" customHeight="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spans="4:36" ht="45.4" customHeight="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spans="4:36" ht="45.4" customHeight="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spans="4:36" ht="45.4" customHeight="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spans="4:36" ht="45.4" customHeight="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spans="4:36" ht="45.4" customHeight="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4:36" ht="45.4" customHeight="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spans="4:36" ht="45.4" customHeight="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4:36" ht="45.4" customHeight="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spans="4:36" ht="45.4" customHeight="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row>
    <row r="132" spans="4:36" ht="45.4" customHeight="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row>
    <row r="133" spans="4:36" ht="45.4" customHeight="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row>
    <row r="134" spans="4:36" ht="45.4" customHeight="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row>
    <row r="135" spans="4:36" ht="45.4" customHeight="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spans="4:36" ht="45.4" customHeight="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spans="4:36" ht="45.4" customHeight="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spans="4:36" ht="45.4" customHeight="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row>
    <row r="139" spans="4:36" ht="45.4" customHeight="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row>
    <row r="140" spans="4:36" ht="45.4" customHeight="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row>
    <row r="141" spans="4:36" ht="45.4" customHeight="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row>
    <row r="142" spans="4:36" ht="45.4" customHeight="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row>
    <row r="143" spans="4:36" ht="45.4" customHeight="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row>
    <row r="144" spans="4:36" ht="45.4" customHeight="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row>
    <row r="145" spans="4:36" ht="45.4" customHeight="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row>
    <row r="146" spans="4:36" ht="45.4" customHeight="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row>
    <row r="147" spans="4:36" ht="45.4" customHeight="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row>
    <row r="148" spans="4:36" ht="45.4" customHeight="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row>
    <row r="149" spans="4:36" ht="45.4" customHeight="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row>
    <row r="150" spans="4:36" ht="45.4" customHeight="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row>
    <row r="151" spans="4:36" ht="45.4" customHeight="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row>
    <row r="152" spans="4:36" ht="45.4" customHeight="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row>
    <row r="153" spans="4:36" ht="45.4" customHeight="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row>
    <row r="154" spans="4:36" ht="45.4" customHeight="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row>
    <row r="155" spans="4:36" ht="45.4" customHeight="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row>
  </sheetData>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ageMargins left="0.23622047244094491" right="0.23622047244094491" top="0.74803149606299213" bottom="0.74803149606299213" header="0.31496062992125984" footer="0.31496062992125984"/>
  <pageSetup paperSize="9" scale="68" firstPageNumber="3" pageOrder="overThenDown" orientation="landscape" useFirstPageNumber="1" r:id="rId1"/>
  <headerFooter alignWithMargins="0">
    <oddFooter>&amp;R&amp;P&amp;CФорма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3.xml><?xml version="1.0" encoding="utf-8"?>
<worksheet xmlns="http://schemas.openxmlformats.org/spreadsheetml/2006/main" xmlns:r="http://schemas.openxmlformats.org/officeDocument/2006/relationships">
  <dimension ref="A1:I16"/>
  <sheetViews>
    <sheetView topLeftCell="A7" workbookViewId="0">
      <selection sqref="A1:H1"/>
    </sheetView>
  </sheetViews>
  <sheetFormatPr defaultRowHeight="12.75"/>
  <cols>
    <col min="1" max="1" width="3.7109375" customWidth="1"/>
    <col min="2" max="2" width="50.5703125" customWidth="1"/>
    <col min="3" max="3" width="10.140625" customWidth="1"/>
    <col min="4" max="4" width="13.28515625" customWidth="1"/>
    <col min="6" max="6" width="12.5703125" customWidth="1"/>
    <col min="7" max="7" width="12" customWidth="1"/>
    <col min="8" max="8" width="10.42578125" customWidth="1"/>
  </cols>
  <sheetData>
    <row r="1" spans="1:9" ht="35.450000000000003" customHeight="1">
      <c r="A1" s="200" t="s">
        <v>135</v>
      </c>
      <c r="B1" s="200"/>
      <c r="C1" s="200"/>
      <c r="D1" s="200"/>
      <c r="E1" s="200"/>
      <c r="F1" s="200"/>
      <c r="G1" s="200"/>
      <c r="H1" s="200"/>
    </row>
    <row r="2" spans="1:9" ht="12.95" customHeight="1">
      <c r="A2" s="174" t="s">
        <v>4</v>
      </c>
      <c r="B2" s="201" t="s">
        <v>136</v>
      </c>
      <c r="C2" s="201" t="s">
        <v>146</v>
      </c>
      <c r="D2" s="204" t="s">
        <v>147</v>
      </c>
      <c r="E2" s="204" t="s">
        <v>148</v>
      </c>
      <c r="F2" s="204"/>
      <c r="G2" s="204"/>
      <c r="H2" s="205" t="s">
        <v>153</v>
      </c>
      <c r="I2" s="17"/>
    </row>
    <row r="3" spans="1:9" ht="12.95" customHeight="1">
      <c r="A3" s="175"/>
      <c r="B3" s="202"/>
      <c r="C3" s="175"/>
      <c r="D3" s="204"/>
      <c r="E3" s="201" t="s">
        <v>149</v>
      </c>
      <c r="F3" s="208" t="s">
        <v>28</v>
      </c>
      <c r="G3" s="208"/>
      <c r="H3" s="206"/>
      <c r="I3" s="17"/>
    </row>
    <row r="4" spans="1:9" ht="76.349999999999994" customHeight="1">
      <c r="A4" s="176"/>
      <c r="B4" s="203"/>
      <c r="C4" s="176"/>
      <c r="D4" s="204"/>
      <c r="E4" s="203"/>
      <c r="F4" s="35" t="s">
        <v>150</v>
      </c>
      <c r="G4" s="35" t="s">
        <v>152</v>
      </c>
      <c r="H4" s="207"/>
      <c r="I4" s="17"/>
    </row>
    <row r="5" spans="1:9" ht="12.95" customHeight="1">
      <c r="A5" s="34" t="s">
        <v>5</v>
      </c>
      <c r="B5" s="34" t="s">
        <v>7</v>
      </c>
      <c r="C5" s="34">
        <v>1</v>
      </c>
      <c r="D5" s="34">
        <v>2</v>
      </c>
      <c r="E5" s="34">
        <v>3</v>
      </c>
      <c r="F5" s="34">
        <v>4</v>
      </c>
      <c r="G5" s="34">
        <v>5</v>
      </c>
      <c r="H5" s="34">
        <v>6</v>
      </c>
      <c r="I5" s="17"/>
    </row>
    <row r="6" spans="1:9" ht="12.95" customHeight="1">
      <c r="A6" s="34">
        <v>1</v>
      </c>
      <c r="B6" s="36" t="s">
        <v>137</v>
      </c>
      <c r="C6" s="19">
        <f t="shared" ref="C6:H6" si="0">SUM(C7:C11,C13)</f>
        <v>1309</v>
      </c>
      <c r="D6" s="19">
        <f t="shared" si="0"/>
        <v>497</v>
      </c>
      <c r="E6" s="19">
        <f t="shared" si="0"/>
        <v>797</v>
      </c>
      <c r="F6" s="19">
        <f t="shared" si="0"/>
        <v>202</v>
      </c>
      <c r="G6" s="19">
        <f t="shared" si="0"/>
        <v>91</v>
      </c>
      <c r="H6" s="19">
        <f t="shared" si="0"/>
        <v>15</v>
      </c>
      <c r="I6" s="17"/>
    </row>
    <row r="7" spans="1:9" ht="31.7" customHeight="1">
      <c r="A7" s="35">
        <v>2</v>
      </c>
      <c r="B7" s="7" t="s">
        <v>138</v>
      </c>
      <c r="C7" s="19">
        <f t="shared" ref="C7:C14" si="1">SUM(D7,E7,H7)</f>
        <v>1</v>
      </c>
      <c r="D7" s="13"/>
      <c r="E7" s="19">
        <v>1</v>
      </c>
      <c r="F7" s="13"/>
      <c r="G7" s="13">
        <v>1</v>
      </c>
      <c r="H7" s="13"/>
      <c r="I7" s="38"/>
    </row>
    <row r="8" spans="1:9" ht="22.7" customHeight="1">
      <c r="A8" s="35">
        <v>3</v>
      </c>
      <c r="B8" s="7" t="s">
        <v>139</v>
      </c>
      <c r="C8" s="19">
        <f t="shared" si="1"/>
        <v>172</v>
      </c>
      <c r="D8" s="13">
        <v>32</v>
      </c>
      <c r="E8" s="19">
        <v>140</v>
      </c>
      <c r="F8" s="13">
        <v>6</v>
      </c>
      <c r="G8" s="13"/>
      <c r="H8" s="13"/>
      <c r="I8" s="39"/>
    </row>
    <row r="9" spans="1:9" ht="21.2" customHeight="1">
      <c r="A9" s="35">
        <v>4</v>
      </c>
      <c r="B9" s="7" t="s">
        <v>140</v>
      </c>
      <c r="C9" s="19">
        <f t="shared" si="1"/>
        <v>15</v>
      </c>
      <c r="D9" s="13">
        <v>6</v>
      </c>
      <c r="E9" s="19">
        <v>9</v>
      </c>
      <c r="F9" s="13"/>
      <c r="G9" s="13"/>
      <c r="H9" s="13"/>
      <c r="I9" s="17"/>
    </row>
    <row r="10" spans="1:9" ht="19.7" customHeight="1">
      <c r="A10" s="35">
        <v>5</v>
      </c>
      <c r="B10" s="7" t="s">
        <v>141</v>
      </c>
      <c r="C10" s="19">
        <f t="shared" si="1"/>
        <v>47</v>
      </c>
      <c r="D10" s="13">
        <v>17</v>
      </c>
      <c r="E10" s="19">
        <v>24</v>
      </c>
      <c r="F10" s="13">
        <v>17</v>
      </c>
      <c r="G10" s="13">
        <v>1</v>
      </c>
      <c r="H10" s="13">
        <v>6</v>
      </c>
      <c r="I10" s="17"/>
    </row>
    <row r="11" spans="1:9" ht="20.45" customHeight="1">
      <c r="A11" s="35">
        <v>6</v>
      </c>
      <c r="B11" s="7" t="s">
        <v>142</v>
      </c>
      <c r="C11" s="19">
        <f t="shared" si="1"/>
        <v>97</v>
      </c>
      <c r="D11" s="13">
        <v>11</v>
      </c>
      <c r="E11" s="19">
        <v>86</v>
      </c>
      <c r="F11" s="13">
        <v>72</v>
      </c>
      <c r="G11" s="13"/>
      <c r="H11" s="13"/>
      <c r="I11" s="17"/>
    </row>
    <row r="12" spans="1:9" ht="29.45" customHeight="1">
      <c r="A12" s="35">
        <v>7</v>
      </c>
      <c r="B12" s="8" t="s">
        <v>143</v>
      </c>
      <c r="C12" s="19">
        <f t="shared" si="1"/>
        <v>0</v>
      </c>
      <c r="D12" s="13"/>
      <c r="E12" s="19"/>
      <c r="F12" s="13"/>
      <c r="G12" s="13"/>
      <c r="H12" s="13"/>
      <c r="I12" s="17"/>
    </row>
    <row r="13" spans="1:9" ht="18.95" customHeight="1">
      <c r="A13" s="35">
        <v>8</v>
      </c>
      <c r="B13" s="37" t="s">
        <v>144</v>
      </c>
      <c r="C13" s="19">
        <f t="shared" si="1"/>
        <v>977</v>
      </c>
      <c r="D13" s="13">
        <v>431</v>
      </c>
      <c r="E13" s="19">
        <v>537</v>
      </c>
      <c r="F13" s="13">
        <v>107</v>
      </c>
      <c r="G13" s="13">
        <v>89</v>
      </c>
      <c r="H13" s="13">
        <v>9</v>
      </c>
      <c r="I13" s="17"/>
    </row>
    <row r="14" spans="1:9" ht="18.95" customHeight="1">
      <c r="A14" s="35">
        <v>9</v>
      </c>
      <c r="B14" s="23" t="s">
        <v>18</v>
      </c>
      <c r="C14" s="19">
        <f t="shared" si="1"/>
        <v>12</v>
      </c>
      <c r="D14" s="13">
        <v>8</v>
      </c>
      <c r="E14" s="19">
        <v>4</v>
      </c>
      <c r="F14" s="13" t="s">
        <v>151</v>
      </c>
      <c r="G14" s="13" t="s">
        <v>151</v>
      </c>
      <c r="H14" s="13"/>
      <c r="I14" s="17"/>
    </row>
    <row r="15" spans="1:9" ht="24.2" customHeight="1">
      <c r="A15" s="35">
        <v>10</v>
      </c>
      <c r="B15" s="9" t="s">
        <v>145</v>
      </c>
      <c r="C15" s="40">
        <f>SUM(C6,C14)</f>
        <v>1321</v>
      </c>
      <c r="D15" s="40">
        <f>SUM(D6,D14)</f>
        <v>505</v>
      </c>
      <c r="E15" s="40">
        <f>SUM(E6,E14)</f>
        <v>801</v>
      </c>
      <c r="F15" s="40">
        <f>SUM(F6)</f>
        <v>202</v>
      </c>
      <c r="G15" s="40">
        <f>SUM(G6)</f>
        <v>91</v>
      </c>
      <c r="H15" s="40">
        <f>SUM(H6,H14)</f>
        <v>15</v>
      </c>
      <c r="I15" s="17"/>
    </row>
    <row r="16" spans="1:9">
      <c r="A16" s="3"/>
      <c r="B16" s="3"/>
      <c r="C16" s="3"/>
      <c r="D16" s="3"/>
      <c r="E16" s="3"/>
      <c r="F16" s="3"/>
      <c r="G16" s="3"/>
      <c r="H16" s="3"/>
    </row>
  </sheetData>
  <mergeCells count="9">
    <mergeCell ref="A1:H1"/>
    <mergeCell ref="A2:A4"/>
    <mergeCell ref="B2:B4"/>
    <mergeCell ref="C2:C4"/>
    <mergeCell ref="D2:D4"/>
    <mergeCell ref="E2:G2"/>
    <mergeCell ref="H2:H4"/>
    <mergeCell ref="E3:E4"/>
    <mergeCell ref="F3:G3"/>
  </mergeCells>
  <pageMargins left="0.74803149606299213" right="0.74803149606299213" top="0.98425196850393704" bottom="0.98425196850393704" header="0.51181102362204722" footer="0.51181102362204722"/>
  <pageSetup paperSize="9" firstPageNumber="10" pageOrder="overThenDown" orientation="landscape" useFirstPageNumber="1" r:id="rId1"/>
  <headerFooter alignWithMargins="0">
    <oddFooter>&amp;R&amp;P&amp;CФорма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4.xml><?xml version="1.0" encoding="utf-8"?>
<worksheet xmlns="http://schemas.openxmlformats.org/spreadsheetml/2006/main" xmlns:r="http://schemas.openxmlformats.org/officeDocument/2006/relationships">
  <dimension ref="A1:O19"/>
  <sheetViews>
    <sheetView workbookViewId="0">
      <selection sqref="A1:N65536"/>
    </sheetView>
  </sheetViews>
  <sheetFormatPr defaultRowHeight="12.75"/>
  <cols>
    <col min="1" max="1" width="4.7109375" customWidth="1"/>
    <col min="4" max="4" width="34" customWidth="1"/>
    <col min="7" max="7" width="10.140625" customWidth="1"/>
    <col min="8" max="8" width="10.28515625" customWidth="1"/>
    <col min="9" max="9" width="11.7109375" customWidth="1"/>
    <col min="10" max="10" width="10" customWidth="1"/>
  </cols>
  <sheetData>
    <row r="1" spans="1:15" ht="12.95" customHeight="1">
      <c r="A1" s="41"/>
      <c r="B1" s="209" t="s">
        <v>154</v>
      </c>
      <c r="C1" s="209"/>
      <c r="D1" s="209"/>
      <c r="E1" s="209"/>
      <c r="F1" s="209"/>
      <c r="G1" s="209"/>
      <c r="H1" s="209"/>
      <c r="I1" s="209"/>
      <c r="J1" s="209"/>
      <c r="K1" s="209"/>
      <c r="L1" s="209"/>
      <c r="M1" s="209"/>
      <c r="N1" s="209"/>
    </row>
    <row r="2" spans="1:15" ht="12.95" customHeight="1">
      <c r="A2" s="42"/>
      <c r="B2" s="44"/>
      <c r="C2" s="42"/>
      <c r="D2" s="42"/>
      <c r="E2" s="42"/>
      <c r="F2" s="42"/>
      <c r="G2" s="42"/>
      <c r="H2" s="42"/>
      <c r="I2" s="42"/>
      <c r="J2" s="42"/>
      <c r="K2" s="42"/>
      <c r="L2" s="42"/>
      <c r="M2" s="42"/>
      <c r="N2" s="42"/>
    </row>
    <row r="3" spans="1:15" ht="12.95" customHeight="1">
      <c r="A3" s="201" t="s">
        <v>4</v>
      </c>
      <c r="B3" s="210" t="s">
        <v>155</v>
      </c>
      <c r="C3" s="211"/>
      <c r="D3" s="212"/>
      <c r="E3" s="218" t="s">
        <v>165</v>
      </c>
      <c r="F3" s="205" t="s">
        <v>166</v>
      </c>
      <c r="G3" s="205" t="s">
        <v>167</v>
      </c>
      <c r="H3" s="205" t="s">
        <v>168</v>
      </c>
      <c r="I3" s="221" t="s">
        <v>28</v>
      </c>
      <c r="J3" s="222"/>
      <c r="K3" s="222"/>
      <c r="L3" s="222"/>
      <c r="M3" s="223"/>
      <c r="N3" s="224" t="s">
        <v>175</v>
      </c>
      <c r="O3" s="17"/>
    </row>
    <row r="4" spans="1:15" ht="12.95" customHeight="1">
      <c r="A4" s="202"/>
      <c r="B4" s="213"/>
      <c r="C4" s="214"/>
      <c r="D4" s="215"/>
      <c r="E4" s="219"/>
      <c r="F4" s="206"/>
      <c r="G4" s="206"/>
      <c r="H4" s="206"/>
      <c r="I4" s="228" t="s">
        <v>169</v>
      </c>
      <c r="J4" s="228" t="s">
        <v>170</v>
      </c>
      <c r="K4" s="221" t="s">
        <v>171</v>
      </c>
      <c r="L4" s="222"/>
      <c r="M4" s="223"/>
      <c r="N4" s="224"/>
      <c r="O4" s="17"/>
    </row>
    <row r="5" spans="1:15" ht="23.45" customHeight="1">
      <c r="A5" s="202"/>
      <c r="B5" s="213"/>
      <c r="C5" s="214"/>
      <c r="D5" s="215"/>
      <c r="E5" s="219"/>
      <c r="F5" s="206"/>
      <c r="G5" s="206"/>
      <c r="H5" s="206"/>
      <c r="I5" s="229"/>
      <c r="J5" s="229"/>
      <c r="K5" s="174" t="s">
        <v>172</v>
      </c>
      <c r="L5" s="174" t="s">
        <v>173</v>
      </c>
      <c r="M5" s="174" t="s">
        <v>174</v>
      </c>
      <c r="N5" s="224"/>
      <c r="O5" s="17"/>
    </row>
    <row r="6" spans="1:15" ht="12.95" customHeight="1">
      <c r="A6" s="202"/>
      <c r="B6" s="213"/>
      <c r="C6" s="214"/>
      <c r="D6" s="215"/>
      <c r="E6" s="219"/>
      <c r="F6" s="206"/>
      <c r="G6" s="206"/>
      <c r="H6" s="206"/>
      <c r="I6" s="229"/>
      <c r="J6" s="229"/>
      <c r="K6" s="175"/>
      <c r="L6" s="175"/>
      <c r="M6" s="175"/>
      <c r="N6" s="224"/>
      <c r="O6" s="17"/>
    </row>
    <row r="7" spans="1:15" ht="14.45" customHeight="1">
      <c r="A7" s="203"/>
      <c r="B7" s="216"/>
      <c r="C7" s="200"/>
      <c r="D7" s="217"/>
      <c r="E7" s="220"/>
      <c r="F7" s="207"/>
      <c r="G7" s="207"/>
      <c r="H7" s="207"/>
      <c r="I7" s="230"/>
      <c r="J7" s="230"/>
      <c r="K7" s="176"/>
      <c r="L7" s="176"/>
      <c r="M7" s="176"/>
      <c r="N7" s="224"/>
      <c r="O7" s="17"/>
    </row>
    <row r="8" spans="1:15">
      <c r="A8" s="43" t="s">
        <v>5</v>
      </c>
      <c r="B8" s="236" t="s">
        <v>7</v>
      </c>
      <c r="C8" s="237"/>
      <c r="D8" s="238"/>
      <c r="E8" s="11">
        <v>1</v>
      </c>
      <c r="F8" s="11">
        <v>2</v>
      </c>
      <c r="G8" s="11">
        <v>3</v>
      </c>
      <c r="H8" s="11">
        <v>4</v>
      </c>
      <c r="I8" s="11">
        <v>5</v>
      </c>
      <c r="J8" s="14">
        <v>6</v>
      </c>
      <c r="K8" s="14">
        <v>7</v>
      </c>
      <c r="L8" s="14">
        <v>8</v>
      </c>
      <c r="M8" s="14">
        <v>9</v>
      </c>
      <c r="N8" s="14">
        <v>10</v>
      </c>
      <c r="O8" s="17"/>
    </row>
    <row r="9" spans="1:15" ht="12.95" customHeight="1">
      <c r="A9" s="35">
        <v>1</v>
      </c>
      <c r="B9" s="231" t="s">
        <v>156</v>
      </c>
      <c r="C9" s="232"/>
      <c r="D9" s="233"/>
      <c r="E9" s="45">
        <f t="shared" ref="E9:N9" si="0">SUM(E10,E11,E16,E17,E18)</f>
        <v>5</v>
      </c>
      <c r="F9" s="45">
        <f t="shared" si="0"/>
        <v>19</v>
      </c>
      <c r="G9" s="45">
        <f t="shared" si="0"/>
        <v>5</v>
      </c>
      <c r="H9" s="45">
        <f t="shared" si="0"/>
        <v>10</v>
      </c>
      <c r="I9" s="45">
        <f t="shared" si="0"/>
        <v>8</v>
      </c>
      <c r="J9" s="45">
        <f t="shared" si="0"/>
        <v>2</v>
      </c>
      <c r="K9" s="45">
        <f t="shared" si="0"/>
        <v>2</v>
      </c>
      <c r="L9" s="45">
        <f t="shared" si="0"/>
        <v>0</v>
      </c>
      <c r="M9" s="45">
        <f t="shared" si="0"/>
        <v>0</v>
      </c>
      <c r="N9" s="45">
        <f t="shared" si="0"/>
        <v>9</v>
      </c>
      <c r="O9" s="17"/>
    </row>
    <row r="10" spans="1:15" ht="29.45" customHeight="1">
      <c r="A10" s="35">
        <v>2</v>
      </c>
      <c r="B10" s="225" t="s">
        <v>157</v>
      </c>
      <c r="C10" s="226"/>
      <c r="D10" s="227"/>
      <c r="E10" s="45">
        <v>5</v>
      </c>
      <c r="F10" s="45">
        <v>19</v>
      </c>
      <c r="G10" s="45">
        <v>5</v>
      </c>
      <c r="H10" s="45">
        <v>10</v>
      </c>
      <c r="I10" s="45">
        <v>8</v>
      </c>
      <c r="J10" s="45">
        <v>2</v>
      </c>
      <c r="K10" s="45">
        <v>2</v>
      </c>
      <c r="L10" s="45"/>
      <c r="M10" s="45"/>
      <c r="N10" s="45">
        <v>9</v>
      </c>
      <c r="O10" s="17"/>
    </row>
    <row r="11" spans="1:15" ht="65.650000000000006" customHeight="1">
      <c r="A11" s="35">
        <v>3</v>
      </c>
      <c r="B11" s="225" t="s">
        <v>2</v>
      </c>
      <c r="C11" s="226"/>
      <c r="D11" s="227"/>
      <c r="E11" s="45"/>
      <c r="F11" s="45"/>
      <c r="G11" s="45"/>
      <c r="H11" s="45"/>
      <c r="I11" s="45"/>
      <c r="J11" s="45"/>
      <c r="K11" s="45"/>
      <c r="L11" s="45"/>
      <c r="M11" s="45"/>
      <c r="N11" s="45"/>
      <c r="O11" s="17"/>
    </row>
    <row r="12" spans="1:15" ht="12.95" customHeight="1">
      <c r="A12" s="35">
        <v>4</v>
      </c>
      <c r="B12" s="174" t="s">
        <v>28</v>
      </c>
      <c r="C12" s="234" t="s">
        <v>161</v>
      </c>
      <c r="D12" s="235"/>
      <c r="E12" s="45"/>
      <c r="F12" s="45"/>
      <c r="G12" s="45"/>
      <c r="H12" s="45"/>
      <c r="I12" s="45"/>
      <c r="J12" s="45"/>
      <c r="K12" s="45"/>
      <c r="L12" s="45"/>
      <c r="M12" s="45"/>
      <c r="N12" s="45"/>
      <c r="O12" s="17"/>
    </row>
    <row r="13" spans="1:15" ht="12.95" customHeight="1">
      <c r="A13" s="35">
        <v>5</v>
      </c>
      <c r="B13" s="175"/>
      <c r="C13" s="234" t="s">
        <v>162</v>
      </c>
      <c r="D13" s="235"/>
      <c r="E13" s="45"/>
      <c r="F13" s="45"/>
      <c r="G13" s="45"/>
      <c r="H13" s="45"/>
      <c r="I13" s="45"/>
      <c r="J13" s="45"/>
      <c r="K13" s="45"/>
      <c r="L13" s="45"/>
      <c r="M13" s="45"/>
      <c r="N13" s="45"/>
      <c r="O13" s="17"/>
    </row>
    <row r="14" spans="1:15" ht="12.95" customHeight="1">
      <c r="A14" s="35">
        <v>6</v>
      </c>
      <c r="B14" s="175"/>
      <c r="C14" s="234" t="s">
        <v>163</v>
      </c>
      <c r="D14" s="235"/>
      <c r="E14" s="45"/>
      <c r="F14" s="45"/>
      <c r="G14" s="45"/>
      <c r="H14" s="45"/>
      <c r="I14" s="45"/>
      <c r="J14" s="45"/>
      <c r="K14" s="45"/>
      <c r="L14" s="45"/>
      <c r="M14" s="45"/>
      <c r="N14" s="45"/>
      <c r="O14" s="17"/>
    </row>
    <row r="15" spans="1:15" ht="12.95" customHeight="1">
      <c r="A15" s="35">
        <v>7</v>
      </c>
      <c r="B15" s="176"/>
      <c r="C15" s="234" t="s">
        <v>164</v>
      </c>
      <c r="D15" s="235"/>
      <c r="E15" s="45"/>
      <c r="F15" s="45"/>
      <c r="G15" s="45"/>
      <c r="H15" s="45"/>
      <c r="I15" s="45"/>
      <c r="J15" s="45"/>
      <c r="K15" s="45"/>
      <c r="L15" s="45"/>
      <c r="M15" s="45"/>
      <c r="N15" s="45"/>
      <c r="O15" s="17"/>
    </row>
    <row r="16" spans="1:15" ht="38.450000000000003" customHeight="1">
      <c r="A16" s="35">
        <v>8</v>
      </c>
      <c r="B16" s="231" t="s">
        <v>158</v>
      </c>
      <c r="C16" s="232"/>
      <c r="D16" s="233"/>
      <c r="E16" s="45"/>
      <c r="F16" s="45"/>
      <c r="G16" s="45"/>
      <c r="H16" s="45"/>
      <c r="I16" s="45"/>
      <c r="J16" s="45"/>
      <c r="K16" s="45"/>
      <c r="L16" s="45"/>
      <c r="M16" s="45"/>
      <c r="N16" s="45"/>
      <c r="O16" s="17"/>
    </row>
    <row r="17" spans="1:15" ht="42.2" customHeight="1">
      <c r="A17" s="35">
        <v>9</v>
      </c>
      <c r="B17" s="225" t="s">
        <v>159</v>
      </c>
      <c r="C17" s="226"/>
      <c r="D17" s="227"/>
      <c r="E17" s="45"/>
      <c r="F17" s="45"/>
      <c r="G17" s="45"/>
      <c r="H17" s="45"/>
      <c r="I17" s="45"/>
      <c r="J17" s="45"/>
      <c r="K17" s="45"/>
      <c r="L17" s="45"/>
      <c r="M17" s="45"/>
      <c r="N17" s="45"/>
      <c r="O17" s="17"/>
    </row>
    <row r="18" spans="1:15" ht="52.9" customHeight="1">
      <c r="A18" s="35">
        <v>10</v>
      </c>
      <c r="B18" s="225" t="s">
        <v>160</v>
      </c>
      <c r="C18" s="226"/>
      <c r="D18" s="227"/>
      <c r="E18" s="45"/>
      <c r="F18" s="45"/>
      <c r="G18" s="45"/>
      <c r="H18" s="45"/>
      <c r="I18" s="45"/>
      <c r="J18" s="45"/>
      <c r="K18" s="45"/>
      <c r="L18" s="45"/>
      <c r="M18" s="45"/>
      <c r="N18" s="45"/>
      <c r="O18" s="17"/>
    </row>
    <row r="19" spans="1:15">
      <c r="A19" s="3"/>
      <c r="B19" s="3"/>
      <c r="C19" s="3"/>
      <c r="D19" s="3"/>
      <c r="E19" s="3"/>
      <c r="F19" s="3"/>
      <c r="G19" s="3"/>
      <c r="H19" s="3"/>
      <c r="I19" s="3"/>
      <c r="J19" s="3"/>
      <c r="K19" s="3"/>
      <c r="L19" s="3"/>
      <c r="M19" s="3"/>
      <c r="N19" s="3"/>
    </row>
  </sheetData>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ageMargins left="0.70866141732283472" right="0.70866141732283472" top="0.74803149606299213" bottom="0.74803149606299213" header="0.31496062992125984" footer="0.31496062992125984"/>
  <pageSetup paperSize="9" scale="85" firstPageNumber="11" pageOrder="overThenDown" orientation="landscape" useFirstPageNumber="1" horizontalDpi="300" verticalDpi="300" r:id="rId1"/>
  <headerFooter alignWithMargins="0">
    <oddFooter>&amp;R&amp;P&amp;CФорма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5.xml><?xml version="1.0" encoding="utf-8"?>
<worksheet xmlns="http://schemas.openxmlformats.org/spreadsheetml/2006/main" xmlns:r="http://schemas.openxmlformats.org/officeDocument/2006/relationships">
  <dimension ref="A1:L27"/>
  <sheetViews>
    <sheetView workbookViewId="0"/>
  </sheetViews>
  <sheetFormatPr defaultRowHeight="12.75"/>
  <cols>
    <col min="1" max="1" width="11.5703125" customWidth="1"/>
    <col min="2" max="2" width="17.7109375" customWidth="1"/>
    <col min="3" max="3" width="29.140625" customWidth="1"/>
    <col min="4" max="4" width="4.7109375" customWidth="1"/>
    <col min="5" max="5" width="32.28515625" customWidth="1"/>
    <col min="6" max="6" width="20.7109375" customWidth="1"/>
  </cols>
  <sheetData>
    <row r="1" spans="1:12" ht="12.95" customHeight="1">
      <c r="A1" s="46"/>
      <c r="B1" s="251" t="s">
        <v>176</v>
      </c>
      <c r="C1" s="251"/>
      <c r="D1" s="251"/>
      <c r="E1" s="251"/>
      <c r="F1" s="52"/>
      <c r="G1" s="69">
        <v>0</v>
      </c>
    </row>
    <row r="2" spans="1:12" ht="12.95" customHeight="1">
      <c r="A2" s="47" t="s">
        <v>4</v>
      </c>
      <c r="B2" s="248" t="s">
        <v>177</v>
      </c>
      <c r="C2" s="249"/>
      <c r="D2" s="249"/>
      <c r="E2" s="249"/>
      <c r="F2" s="250"/>
      <c r="G2" s="47" t="s">
        <v>198</v>
      </c>
      <c r="H2" s="17"/>
    </row>
    <row r="3" spans="1:12" ht="18.2" customHeight="1">
      <c r="A3" s="48">
        <v>1</v>
      </c>
      <c r="B3" s="245" t="s">
        <v>178</v>
      </c>
      <c r="C3" s="246"/>
      <c r="D3" s="246"/>
      <c r="E3" s="246"/>
      <c r="F3" s="247"/>
      <c r="G3" s="32">
        <v>3389</v>
      </c>
      <c r="H3" s="17"/>
    </row>
    <row r="4" spans="1:12" ht="18.2" customHeight="1">
      <c r="A4" s="48">
        <v>2</v>
      </c>
      <c r="B4" s="239" t="s">
        <v>179</v>
      </c>
      <c r="C4" s="240"/>
      <c r="D4" s="240"/>
      <c r="E4" s="240"/>
      <c r="F4" s="241"/>
      <c r="G4" s="32">
        <v>11</v>
      </c>
      <c r="H4" s="17"/>
    </row>
    <row r="5" spans="1:12" ht="18.2" customHeight="1">
      <c r="A5" s="48">
        <v>3</v>
      </c>
      <c r="B5" s="252" t="s">
        <v>180</v>
      </c>
      <c r="C5" s="253"/>
      <c r="D5" s="253"/>
      <c r="E5" s="253"/>
      <c r="F5" s="254"/>
      <c r="G5" s="32">
        <v>4</v>
      </c>
      <c r="H5" s="17"/>
    </row>
    <row r="6" spans="1:12" ht="18.2" customHeight="1">
      <c r="A6" s="48">
        <v>4</v>
      </c>
      <c r="B6" s="239" t="s">
        <v>181</v>
      </c>
      <c r="C6" s="240"/>
      <c r="D6" s="240"/>
      <c r="E6" s="240"/>
      <c r="F6" s="241"/>
      <c r="G6" s="32">
        <v>1</v>
      </c>
      <c r="H6" s="17"/>
    </row>
    <row r="7" spans="1:12" ht="21.95" customHeight="1">
      <c r="A7" s="48">
        <v>5</v>
      </c>
      <c r="B7" s="245" t="s">
        <v>182</v>
      </c>
      <c r="C7" s="246"/>
      <c r="D7" s="246"/>
      <c r="E7" s="246"/>
      <c r="F7" s="247"/>
      <c r="G7" s="70">
        <v>1587</v>
      </c>
      <c r="H7" s="17"/>
    </row>
    <row r="8" spans="1:12" ht="18.2" customHeight="1">
      <c r="A8" s="48">
        <v>6</v>
      </c>
      <c r="B8" s="239" t="s">
        <v>183</v>
      </c>
      <c r="C8" s="240"/>
      <c r="D8" s="240"/>
      <c r="E8" s="240"/>
      <c r="F8" s="241"/>
      <c r="G8" s="70">
        <v>9</v>
      </c>
      <c r="H8" s="17"/>
    </row>
    <row r="9" spans="1:12" ht="18.2" customHeight="1">
      <c r="A9" s="48">
        <v>7</v>
      </c>
      <c r="B9" s="242" t="s">
        <v>184</v>
      </c>
      <c r="C9" s="243"/>
      <c r="D9" s="243"/>
      <c r="E9" s="243"/>
      <c r="F9" s="244"/>
      <c r="G9" s="71">
        <v>115</v>
      </c>
      <c r="H9" s="17"/>
    </row>
    <row r="10" spans="1:12" ht="12.95" customHeight="1">
      <c r="A10" s="3"/>
      <c r="B10" s="53"/>
      <c r="C10" s="53"/>
      <c r="D10" s="53"/>
      <c r="E10" s="53"/>
      <c r="F10" s="53"/>
      <c r="G10" s="72"/>
      <c r="H10" s="54"/>
      <c r="I10" s="74"/>
      <c r="J10" s="74"/>
      <c r="K10" s="74"/>
      <c r="L10" s="74"/>
    </row>
    <row r="11" spans="1:12" ht="12.95" customHeight="1">
      <c r="B11" s="54"/>
      <c r="C11" s="54"/>
      <c r="D11" s="54"/>
      <c r="E11" s="54"/>
      <c r="F11" s="54"/>
      <c r="G11" s="54"/>
      <c r="H11" s="54"/>
    </row>
    <row r="12" spans="1:12" ht="15">
      <c r="B12" s="55" t="s">
        <v>185</v>
      </c>
      <c r="C12" s="60"/>
      <c r="D12" s="59"/>
      <c r="E12" s="67" t="s">
        <v>194</v>
      </c>
      <c r="F12" s="59"/>
      <c r="G12" s="54"/>
      <c r="H12" s="54"/>
      <c r="I12" s="74"/>
      <c r="J12" s="74"/>
      <c r="K12" s="49"/>
    </row>
    <row r="13" spans="1:12" ht="15">
      <c r="A13" s="49"/>
      <c r="B13" s="56" t="s">
        <v>186</v>
      </c>
      <c r="C13" s="61" t="s">
        <v>191</v>
      </c>
      <c r="D13" s="59"/>
      <c r="E13" s="61" t="s">
        <v>195</v>
      </c>
      <c r="F13" s="59"/>
      <c r="G13" s="54"/>
      <c r="H13" s="54"/>
      <c r="I13" s="74"/>
      <c r="J13" s="74"/>
      <c r="K13" s="49"/>
    </row>
    <row r="14" spans="1:12" ht="7.5" customHeight="1">
      <c r="A14" s="50"/>
      <c r="B14" s="56"/>
      <c r="C14" s="62"/>
      <c r="D14" s="59"/>
      <c r="E14" s="59"/>
      <c r="F14" s="59"/>
      <c r="G14" s="54"/>
      <c r="H14" s="54"/>
      <c r="I14" s="74"/>
      <c r="J14" s="76"/>
      <c r="K14" s="81"/>
    </row>
    <row r="15" spans="1:12" ht="15">
      <c r="B15" s="57" t="s">
        <v>187</v>
      </c>
      <c r="C15" s="63"/>
      <c r="D15" s="59"/>
      <c r="E15" s="67" t="s">
        <v>196</v>
      </c>
      <c r="F15" s="59"/>
      <c r="G15" s="54"/>
      <c r="H15" s="54"/>
      <c r="I15" s="74"/>
      <c r="J15" s="77"/>
      <c r="K15" s="82"/>
    </row>
    <row r="16" spans="1:12" ht="15">
      <c r="A16" s="51"/>
      <c r="B16" s="58"/>
      <c r="C16" s="61" t="s">
        <v>191</v>
      </c>
      <c r="D16" s="59"/>
      <c r="E16" s="61" t="s">
        <v>195</v>
      </c>
      <c r="F16" s="59"/>
      <c r="G16" s="73"/>
      <c r="H16" s="73"/>
      <c r="I16" s="74"/>
      <c r="J16" s="78"/>
      <c r="K16" s="82"/>
    </row>
    <row r="17" spans="2:11" ht="15">
      <c r="B17" s="59"/>
      <c r="C17" s="59"/>
      <c r="D17" s="59"/>
      <c r="E17" s="59"/>
      <c r="F17" s="59"/>
      <c r="G17" s="50"/>
      <c r="H17" s="54"/>
      <c r="I17" s="75"/>
      <c r="J17" s="79"/>
      <c r="K17" s="79"/>
    </row>
    <row r="18" spans="2:11" ht="15">
      <c r="B18" s="56" t="s">
        <v>188</v>
      </c>
      <c r="C18" s="64" t="s">
        <v>192</v>
      </c>
      <c r="D18" s="59"/>
      <c r="E18" s="59"/>
      <c r="F18" s="59"/>
      <c r="G18" s="54"/>
      <c r="H18" s="54"/>
      <c r="I18" s="74"/>
      <c r="J18" s="80"/>
      <c r="K18" s="49"/>
    </row>
    <row r="19" spans="2:11" ht="15">
      <c r="B19" s="56" t="s">
        <v>189</v>
      </c>
      <c r="C19" s="65" t="s">
        <v>192</v>
      </c>
      <c r="D19" s="59"/>
      <c r="E19" s="59"/>
      <c r="F19" s="59"/>
      <c r="G19" s="50"/>
      <c r="H19" s="50"/>
      <c r="I19" s="74"/>
      <c r="J19" s="80"/>
      <c r="K19" s="81"/>
    </row>
    <row r="20" spans="2:11" ht="15">
      <c r="B20" s="56" t="s">
        <v>190</v>
      </c>
      <c r="C20" s="66" t="s">
        <v>193</v>
      </c>
      <c r="D20" s="59"/>
      <c r="E20" s="59"/>
      <c r="F20" s="68" t="s">
        <v>197</v>
      </c>
      <c r="G20" s="54"/>
      <c r="H20" s="54"/>
      <c r="I20" s="74"/>
      <c r="J20" s="77"/>
      <c r="K20" s="82"/>
    </row>
    <row r="21" spans="2:11" ht="12.95" customHeight="1">
      <c r="B21" s="54"/>
      <c r="C21" s="53"/>
      <c r="D21" s="54"/>
      <c r="E21" s="54"/>
      <c r="F21" s="53"/>
      <c r="G21" s="50"/>
      <c r="H21" s="54"/>
    </row>
    <row r="22" spans="2:11" ht="12.95" customHeight="1">
      <c r="B22" s="54"/>
      <c r="C22" s="54"/>
      <c r="D22" s="54"/>
      <c r="E22" s="54"/>
      <c r="F22" s="54"/>
      <c r="G22" s="50"/>
      <c r="H22" s="54"/>
    </row>
    <row r="23" spans="2:11" ht="12.95" customHeight="1">
      <c r="B23" s="54"/>
      <c r="C23" s="54"/>
      <c r="D23" s="54"/>
      <c r="E23" s="54"/>
      <c r="F23" s="54"/>
      <c r="G23" s="50"/>
      <c r="H23" s="54"/>
    </row>
    <row r="24" spans="2:11" ht="12.95" customHeight="1">
      <c r="B24" s="54"/>
      <c r="C24" s="54"/>
      <c r="D24" s="54"/>
      <c r="E24" s="54"/>
      <c r="F24" s="54"/>
      <c r="G24" s="50"/>
      <c r="H24" s="54"/>
    </row>
    <row r="25" spans="2:11" ht="12.95" customHeight="1">
      <c r="B25" s="54"/>
      <c r="C25" s="54"/>
      <c r="D25" s="54"/>
      <c r="E25" s="54"/>
      <c r="F25" s="54"/>
      <c r="G25" s="50"/>
      <c r="H25" s="54"/>
    </row>
    <row r="26" spans="2:11" ht="12.95" customHeight="1">
      <c r="B26" s="54"/>
      <c r="C26" s="54"/>
      <c r="D26" s="54"/>
      <c r="E26" s="54"/>
      <c r="F26" s="54"/>
      <c r="G26" s="50"/>
      <c r="H26" s="54"/>
    </row>
    <row r="27" spans="2:11" ht="12.95" customHeight="1">
      <c r="B27" s="54"/>
      <c r="C27" s="54"/>
      <c r="D27" s="54"/>
      <c r="E27" s="54"/>
      <c r="F27" s="54"/>
      <c r="G27" s="50"/>
      <c r="H27" s="54"/>
    </row>
  </sheetData>
  <mergeCells count="9">
    <mergeCell ref="B8:F8"/>
    <mergeCell ref="B9:F9"/>
    <mergeCell ref="B3:F3"/>
    <mergeCell ref="B2:F2"/>
    <mergeCell ref="B1:E1"/>
    <mergeCell ref="B4:F4"/>
    <mergeCell ref="B5:F5"/>
    <mergeCell ref="B6:F6"/>
    <mergeCell ref="B7:F7"/>
  </mergeCells>
  <pageMargins left="0.70866141732283472" right="0.31496062992125984" top="1.1417322834645669" bottom="0.55118110236220474" header="0.31496062992125984" footer="0.31496062992125984"/>
  <pageSetup paperSize="9" scale="79" firstPageNumber="12" pageOrder="overThenDown" orientation="landscape" useFirstPageNumber="1" r:id="rId1"/>
  <headerFooter alignWithMargins="0">
    <oddFooter>&amp;R&amp;P&amp;CФорма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6.xml><?xml version="1.0" encoding="utf-8"?>
<worksheet xmlns="http://schemas.openxmlformats.org/spreadsheetml/2006/main" xmlns:r="http://schemas.openxmlformats.org/officeDocument/2006/relationships">
  <dimension ref="A1:T57"/>
  <sheetViews>
    <sheetView workbookViewId="0">
      <selection activeCell="C66" sqref="C66"/>
    </sheetView>
  </sheetViews>
  <sheetFormatPr defaultRowHeight="12.75"/>
  <cols>
    <col min="1" max="1" width="7.42578125" customWidth="1"/>
    <col min="3" max="3" width="44.5703125" customWidth="1"/>
    <col min="4" max="5" width="10.7109375" customWidth="1"/>
    <col min="6" max="6" width="7.5703125" customWidth="1"/>
    <col min="8" max="8" width="7.140625" customWidth="1"/>
    <col min="11" max="11" width="5.42578125" customWidth="1"/>
    <col min="14" max="14" width="8.5703125" customWidth="1"/>
    <col min="15" max="15" width="7.85546875" customWidth="1"/>
    <col min="16" max="16" width="7.7109375" customWidth="1"/>
    <col min="17" max="17" width="0.42578125" customWidth="1"/>
    <col min="18" max="18" width="1" customWidth="1"/>
    <col min="19" max="19" width="4.5703125" customWidth="1"/>
    <col min="20" max="20" width="5.28515625" hidden="1" customWidth="1"/>
  </cols>
  <sheetData>
    <row r="1" spans="1:20" ht="30.2" customHeight="1">
      <c r="A1" s="149" t="s">
        <v>199</v>
      </c>
      <c r="B1" s="149"/>
      <c r="C1" s="149"/>
      <c r="D1" s="149"/>
      <c r="E1" s="149"/>
      <c r="F1" s="149"/>
      <c r="G1" s="149"/>
      <c r="H1" s="149"/>
      <c r="I1" s="149"/>
      <c r="J1" s="149"/>
      <c r="K1" s="149"/>
      <c r="L1" s="149"/>
      <c r="M1" s="149"/>
      <c r="N1" s="149"/>
      <c r="O1" s="149"/>
      <c r="P1" s="149"/>
    </row>
    <row r="2" spans="1:20" ht="12.95" customHeight="1">
      <c r="A2" s="151" t="s">
        <v>200</v>
      </c>
      <c r="B2" s="154" t="s">
        <v>247</v>
      </c>
      <c r="C2" s="155"/>
      <c r="D2" s="123" t="s">
        <v>121</v>
      </c>
      <c r="E2" s="138" t="s">
        <v>298</v>
      </c>
      <c r="F2" s="160" t="s">
        <v>123</v>
      </c>
      <c r="G2" s="161"/>
      <c r="H2" s="161"/>
      <c r="I2" s="161"/>
      <c r="J2" s="161"/>
      <c r="K2" s="161"/>
      <c r="L2" s="161"/>
      <c r="M2" s="161"/>
      <c r="N2" s="161"/>
      <c r="O2" s="162"/>
      <c r="P2" s="163" t="s">
        <v>134</v>
      </c>
      <c r="Q2" s="17"/>
    </row>
    <row r="3" spans="1:20" ht="12.95" customHeight="1">
      <c r="A3" s="152"/>
      <c r="B3" s="156"/>
      <c r="C3" s="157"/>
      <c r="D3" s="128"/>
      <c r="E3" s="139"/>
      <c r="F3" s="138" t="s">
        <v>24</v>
      </c>
      <c r="G3" s="263" t="s">
        <v>124</v>
      </c>
      <c r="H3" s="264"/>
      <c r="I3" s="264"/>
      <c r="J3" s="264"/>
      <c r="K3" s="264"/>
      <c r="L3" s="264"/>
      <c r="M3" s="264"/>
      <c r="N3" s="264"/>
      <c r="O3" s="265"/>
      <c r="P3" s="164"/>
      <c r="Q3" s="17"/>
    </row>
    <row r="4" spans="1:20" ht="12.95" customHeight="1">
      <c r="A4" s="152"/>
      <c r="B4" s="156"/>
      <c r="C4" s="157"/>
      <c r="D4" s="128"/>
      <c r="E4" s="139"/>
      <c r="F4" s="139"/>
      <c r="G4" s="163" t="s">
        <v>125</v>
      </c>
      <c r="H4" s="146" t="s">
        <v>126</v>
      </c>
      <c r="I4" s="147"/>
      <c r="J4" s="148"/>
      <c r="K4" s="146" t="s">
        <v>129</v>
      </c>
      <c r="L4" s="147"/>
      <c r="M4" s="147"/>
      <c r="N4" s="147"/>
      <c r="O4" s="148"/>
      <c r="P4" s="164"/>
      <c r="Q4" s="17"/>
    </row>
    <row r="5" spans="1:20" ht="12.95" customHeight="1">
      <c r="A5" s="152"/>
      <c r="B5" s="156"/>
      <c r="C5" s="157"/>
      <c r="D5" s="128"/>
      <c r="E5" s="139"/>
      <c r="F5" s="139"/>
      <c r="G5" s="164"/>
      <c r="H5" s="141" t="s">
        <v>24</v>
      </c>
      <c r="I5" s="198" t="s">
        <v>28</v>
      </c>
      <c r="J5" s="199"/>
      <c r="K5" s="141" t="s">
        <v>24</v>
      </c>
      <c r="L5" s="143" t="s">
        <v>28</v>
      </c>
      <c r="M5" s="144"/>
      <c r="N5" s="144"/>
      <c r="O5" s="145"/>
      <c r="P5" s="164"/>
      <c r="Q5" s="17"/>
    </row>
    <row r="6" spans="1:20" ht="195.4" customHeight="1">
      <c r="A6" s="153"/>
      <c r="B6" s="158"/>
      <c r="C6" s="159"/>
      <c r="D6" s="129"/>
      <c r="E6" s="140"/>
      <c r="F6" s="140"/>
      <c r="G6" s="165"/>
      <c r="H6" s="142"/>
      <c r="I6" s="22" t="s">
        <v>127</v>
      </c>
      <c r="J6" s="22" t="s">
        <v>128</v>
      </c>
      <c r="K6" s="142"/>
      <c r="L6" s="22" t="s">
        <v>130</v>
      </c>
      <c r="M6" s="22" t="s">
        <v>131</v>
      </c>
      <c r="N6" s="22" t="s">
        <v>132</v>
      </c>
      <c r="O6" s="22" t="s">
        <v>133</v>
      </c>
      <c r="P6" s="165"/>
      <c r="Q6" s="17"/>
      <c r="T6" s="90"/>
    </row>
    <row r="7" spans="1:20" ht="12.95" customHeight="1">
      <c r="A7" s="83" t="s">
        <v>5</v>
      </c>
      <c r="B7" s="261" t="s">
        <v>7</v>
      </c>
      <c r="C7" s="262"/>
      <c r="D7" s="14">
        <v>1</v>
      </c>
      <c r="E7" s="14">
        <v>2</v>
      </c>
      <c r="F7" s="14">
        <v>3</v>
      </c>
      <c r="G7" s="14">
        <v>4</v>
      </c>
      <c r="H7" s="14">
        <v>5</v>
      </c>
      <c r="I7" s="14">
        <v>6</v>
      </c>
      <c r="J7" s="14">
        <v>7</v>
      </c>
      <c r="K7" s="14">
        <v>8</v>
      </c>
      <c r="L7" s="14">
        <v>9</v>
      </c>
      <c r="M7" s="14">
        <v>10</v>
      </c>
      <c r="N7" s="14">
        <v>11</v>
      </c>
      <c r="O7" s="14">
        <v>12</v>
      </c>
      <c r="P7" s="14">
        <v>13</v>
      </c>
      <c r="Q7" s="88"/>
      <c r="R7" s="41"/>
      <c r="S7" s="41"/>
    </row>
    <row r="8" spans="1:20" ht="12.95" customHeight="1">
      <c r="A8" s="85"/>
      <c r="B8" s="257" t="s">
        <v>250</v>
      </c>
      <c r="C8" s="258"/>
      <c r="D8" s="14" t="s">
        <v>297</v>
      </c>
      <c r="E8" s="86"/>
      <c r="F8" s="86"/>
      <c r="G8" s="86"/>
      <c r="H8" s="86"/>
      <c r="I8" s="86"/>
      <c r="J8" s="86"/>
      <c r="K8" s="86"/>
      <c r="L8" s="86"/>
      <c r="M8" s="86"/>
      <c r="N8" s="86"/>
      <c r="O8" s="86"/>
      <c r="P8" s="86"/>
      <c r="Q8" s="17"/>
      <c r="T8" s="90"/>
    </row>
    <row r="9" spans="1:20" ht="12.95" customHeight="1">
      <c r="A9" s="84" t="s">
        <v>201</v>
      </c>
      <c r="B9" s="255" t="s">
        <v>251</v>
      </c>
      <c r="C9" s="256"/>
      <c r="D9" s="45">
        <f t="shared" ref="D9:D56" si="0">SUM(E9,F9,P9)</f>
        <v>141</v>
      </c>
      <c r="E9" s="45">
        <v>76</v>
      </c>
      <c r="F9" s="45">
        <v>46</v>
      </c>
      <c r="G9" s="87">
        <v>44</v>
      </c>
      <c r="H9" s="87">
        <v>2</v>
      </c>
      <c r="I9" s="87">
        <v>1</v>
      </c>
      <c r="J9" s="87"/>
      <c r="K9" s="87"/>
      <c r="L9" s="87"/>
      <c r="M9" s="87"/>
      <c r="N9" s="87"/>
      <c r="O9" s="87"/>
      <c r="P9" s="87">
        <v>19</v>
      </c>
      <c r="Q9" s="88"/>
      <c r="R9" s="41"/>
      <c r="S9" s="41"/>
      <c r="T9" s="90"/>
    </row>
    <row r="10" spans="1:20" ht="12.95" customHeight="1">
      <c r="A10" s="84" t="s">
        <v>202</v>
      </c>
      <c r="B10" s="259" t="s">
        <v>252</v>
      </c>
      <c r="C10" s="260"/>
      <c r="D10" s="45">
        <f t="shared" si="0"/>
        <v>8</v>
      </c>
      <c r="E10" s="45">
        <v>3</v>
      </c>
      <c r="F10" s="45">
        <v>2</v>
      </c>
      <c r="G10" s="87">
        <v>2</v>
      </c>
      <c r="H10" s="87"/>
      <c r="I10" s="87"/>
      <c r="J10" s="87"/>
      <c r="K10" s="87"/>
      <c r="L10" s="87"/>
      <c r="M10" s="87"/>
      <c r="N10" s="87"/>
      <c r="O10" s="87"/>
      <c r="P10" s="87">
        <v>3</v>
      </c>
      <c r="Q10" s="17"/>
      <c r="T10" s="90"/>
    </row>
    <row r="11" spans="1:20" ht="12.95" customHeight="1">
      <c r="A11" s="84" t="s">
        <v>203</v>
      </c>
      <c r="B11" s="255" t="s">
        <v>253</v>
      </c>
      <c r="C11" s="256"/>
      <c r="D11" s="45">
        <f t="shared" si="0"/>
        <v>119</v>
      </c>
      <c r="E11" s="45">
        <v>39</v>
      </c>
      <c r="F11" s="45">
        <v>68</v>
      </c>
      <c r="G11" s="87">
        <v>66</v>
      </c>
      <c r="H11" s="87">
        <v>1</v>
      </c>
      <c r="I11" s="87">
        <v>1</v>
      </c>
      <c r="J11" s="87"/>
      <c r="K11" s="87">
        <v>1</v>
      </c>
      <c r="L11" s="87"/>
      <c r="M11" s="87"/>
      <c r="N11" s="87"/>
      <c r="O11" s="87"/>
      <c r="P11" s="87">
        <v>12</v>
      </c>
      <c r="Q11" s="88"/>
      <c r="R11" s="41"/>
      <c r="S11" s="41"/>
      <c r="T11" s="90"/>
    </row>
    <row r="12" spans="1:20" ht="12.95" customHeight="1">
      <c r="A12" s="84" t="s">
        <v>204</v>
      </c>
      <c r="B12" s="255" t="s">
        <v>254</v>
      </c>
      <c r="C12" s="256"/>
      <c r="D12" s="45">
        <f t="shared" si="0"/>
        <v>39</v>
      </c>
      <c r="E12" s="45">
        <v>25</v>
      </c>
      <c r="F12" s="45">
        <v>8</v>
      </c>
      <c r="G12" s="87">
        <v>7</v>
      </c>
      <c r="H12" s="87">
        <v>1</v>
      </c>
      <c r="I12" s="87"/>
      <c r="J12" s="87"/>
      <c r="K12" s="87"/>
      <c r="L12" s="87"/>
      <c r="M12" s="87"/>
      <c r="N12" s="87"/>
      <c r="O12" s="87"/>
      <c r="P12" s="87">
        <v>6</v>
      </c>
      <c r="Q12" s="88"/>
      <c r="R12" s="41"/>
      <c r="S12" s="41"/>
      <c r="T12" s="90"/>
    </row>
    <row r="13" spans="1:20" ht="12.95" customHeight="1">
      <c r="A13" s="84" t="s">
        <v>205</v>
      </c>
      <c r="B13" s="259" t="s">
        <v>255</v>
      </c>
      <c r="C13" s="260"/>
      <c r="D13" s="45">
        <f t="shared" si="0"/>
        <v>10</v>
      </c>
      <c r="E13" s="45">
        <v>3</v>
      </c>
      <c r="F13" s="45">
        <v>7</v>
      </c>
      <c r="G13" s="87">
        <v>7</v>
      </c>
      <c r="H13" s="87"/>
      <c r="I13" s="87"/>
      <c r="J13" s="87"/>
      <c r="K13" s="87"/>
      <c r="L13" s="87"/>
      <c r="M13" s="87"/>
      <c r="N13" s="87"/>
      <c r="O13" s="87"/>
      <c r="P13" s="87"/>
      <c r="Q13" s="17"/>
      <c r="T13" s="90"/>
    </row>
    <row r="14" spans="1:20" ht="12.95" customHeight="1">
      <c r="A14" s="84" t="s">
        <v>206</v>
      </c>
      <c r="B14" s="259" t="s">
        <v>256</v>
      </c>
      <c r="C14" s="260"/>
      <c r="D14" s="45">
        <f t="shared" si="0"/>
        <v>27</v>
      </c>
      <c r="E14" s="45">
        <v>17</v>
      </c>
      <c r="F14" s="45">
        <v>9</v>
      </c>
      <c r="G14" s="87">
        <v>9</v>
      </c>
      <c r="H14" s="87"/>
      <c r="I14" s="87"/>
      <c r="J14" s="87"/>
      <c r="K14" s="87"/>
      <c r="L14" s="87"/>
      <c r="M14" s="87"/>
      <c r="N14" s="87"/>
      <c r="O14" s="87"/>
      <c r="P14" s="87">
        <v>1</v>
      </c>
      <c r="Q14" s="17"/>
      <c r="T14" s="90"/>
    </row>
    <row r="15" spans="1:20" ht="12.95" customHeight="1">
      <c r="A15" s="84" t="s">
        <v>207</v>
      </c>
      <c r="B15" s="259" t="s">
        <v>257</v>
      </c>
      <c r="C15" s="260"/>
      <c r="D15" s="45">
        <f t="shared" si="0"/>
        <v>19</v>
      </c>
      <c r="E15" s="45">
        <v>13</v>
      </c>
      <c r="F15" s="45">
        <v>6</v>
      </c>
      <c r="G15" s="87">
        <v>5</v>
      </c>
      <c r="H15" s="87">
        <v>1</v>
      </c>
      <c r="I15" s="87"/>
      <c r="J15" s="87"/>
      <c r="K15" s="87"/>
      <c r="L15" s="87"/>
      <c r="M15" s="87"/>
      <c r="N15" s="87"/>
      <c r="O15" s="87"/>
      <c r="P15" s="87"/>
      <c r="Q15" s="17"/>
      <c r="T15" s="90"/>
    </row>
    <row r="16" spans="1:20" ht="12.95" customHeight="1">
      <c r="A16" s="84" t="s">
        <v>208</v>
      </c>
      <c r="B16" s="255" t="s">
        <v>258</v>
      </c>
      <c r="C16" s="256"/>
      <c r="D16" s="45">
        <f t="shared" si="0"/>
        <v>65</v>
      </c>
      <c r="E16" s="45">
        <v>32</v>
      </c>
      <c r="F16" s="45">
        <v>13</v>
      </c>
      <c r="G16" s="87">
        <v>12</v>
      </c>
      <c r="H16" s="87"/>
      <c r="I16" s="87"/>
      <c r="J16" s="87"/>
      <c r="K16" s="87">
        <v>1</v>
      </c>
      <c r="L16" s="87"/>
      <c r="M16" s="87"/>
      <c r="N16" s="87"/>
      <c r="O16" s="87"/>
      <c r="P16" s="87">
        <v>20</v>
      </c>
      <c r="Q16" s="88"/>
      <c r="R16" s="41"/>
      <c r="S16" s="41"/>
      <c r="T16" s="90"/>
    </row>
    <row r="17" spans="1:20" ht="12.95" customHeight="1">
      <c r="A17" s="84" t="s">
        <v>209</v>
      </c>
      <c r="B17" s="255" t="s">
        <v>259</v>
      </c>
      <c r="C17" s="256"/>
      <c r="D17" s="45">
        <f t="shared" si="0"/>
        <v>47</v>
      </c>
      <c r="E17" s="45">
        <v>36</v>
      </c>
      <c r="F17" s="45">
        <v>7</v>
      </c>
      <c r="G17" s="87">
        <v>7</v>
      </c>
      <c r="H17" s="87"/>
      <c r="I17" s="87"/>
      <c r="J17" s="87"/>
      <c r="K17" s="87"/>
      <c r="L17" s="87"/>
      <c r="M17" s="87"/>
      <c r="N17" s="87"/>
      <c r="O17" s="87"/>
      <c r="P17" s="87">
        <v>4</v>
      </c>
      <c r="Q17" s="88"/>
      <c r="R17" s="41"/>
      <c r="S17" s="41"/>
      <c r="T17" s="90"/>
    </row>
    <row r="18" spans="1:20" ht="12.95" customHeight="1">
      <c r="A18" s="84" t="s">
        <v>210</v>
      </c>
      <c r="B18" s="259" t="s">
        <v>260</v>
      </c>
      <c r="C18" s="260"/>
      <c r="D18" s="45">
        <f t="shared" si="0"/>
        <v>76</v>
      </c>
      <c r="E18" s="45">
        <v>32</v>
      </c>
      <c r="F18" s="45">
        <v>36</v>
      </c>
      <c r="G18" s="87">
        <v>35</v>
      </c>
      <c r="H18" s="87">
        <v>1</v>
      </c>
      <c r="I18" s="87"/>
      <c r="J18" s="87"/>
      <c r="K18" s="87"/>
      <c r="L18" s="87"/>
      <c r="M18" s="87"/>
      <c r="N18" s="87"/>
      <c r="O18" s="87"/>
      <c r="P18" s="87">
        <v>8</v>
      </c>
      <c r="Q18" s="17"/>
      <c r="T18" s="90"/>
    </row>
    <row r="19" spans="1:20" ht="12.95" customHeight="1">
      <c r="A19" s="84" t="s">
        <v>211</v>
      </c>
      <c r="B19" s="255" t="s">
        <v>261</v>
      </c>
      <c r="C19" s="256"/>
      <c r="D19" s="45">
        <f t="shared" si="0"/>
        <v>66</v>
      </c>
      <c r="E19" s="45">
        <v>33</v>
      </c>
      <c r="F19" s="45">
        <v>19</v>
      </c>
      <c r="G19" s="87">
        <v>19</v>
      </c>
      <c r="H19" s="87"/>
      <c r="I19" s="87"/>
      <c r="J19" s="87"/>
      <c r="K19" s="87"/>
      <c r="L19" s="87"/>
      <c r="M19" s="87"/>
      <c r="N19" s="87"/>
      <c r="O19" s="87"/>
      <c r="P19" s="87">
        <v>14</v>
      </c>
      <c r="Q19" s="88"/>
      <c r="R19" s="41"/>
      <c r="S19" s="41"/>
      <c r="T19" s="90"/>
    </row>
    <row r="20" spans="1:20" ht="12.95" customHeight="1">
      <c r="A20" s="84" t="s">
        <v>212</v>
      </c>
      <c r="B20" s="255" t="s">
        <v>262</v>
      </c>
      <c r="C20" s="256"/>
      <c r="D20" s="45">
        <f t="shared" si="0"/>
        <v>270</v>
      </c>
      <c r="E20" s="45">
        <v>138</v>
      </c>
      <c r="F20" s="45">
        <v>104</v>
      </c>
      <c r="G20" s="87">
        <v>95</v>
      </c>
      <c r="H20" s="87">
        <v>9</v>
      </c>
      <c r="I20" s="87">
        <v>6</v>
      </c>
      <c r="J20" s="87"/>
      <c r="K20" s="87"/>
      <c r="L20" s="87"/>
      <c r="M20" s="87"/>
      <c r="N20" s="87"/>
      <c r="O20" s="87"/>
      <c r="P20" s="87">
        <v>28</v>
      </c>
      <c r="Q20" s="88"/>
      <c r="R20" s="41"/>
      <c r="S20" s="41"/>
      <c r="T20" s="90"/>
    </row>
    <row r="21" spans="1:20" ht="12.95" customHeight="1">
      <c r="A21" s="84" t="s">
        <v>213</v>
      </c>
      <c r="B21" s="255" t="s">
        <v>263</v>
      </c>
      <c r="C21" s="256"/>
      <c r="D21" s="45">
        <f t="shared" si="0"/>
        <v>192</v>
      </c>
      <c r="E21" s="45">
        <v>103</v>
      </c>
      <c r="F21" s="45">
        <v>49</v>
      </c>
      <c r="G21" s="87">
        <v>48</v>
      </c>
      <c r="H21" s="87">
        <v>1</v>
      </c>
      <c r="I21" s="87">
        <v>1</v>
      </c>
      <c r="J21" s="87"/>
      <c r="K21" s="87"/>
      <c r="L21" s="87"/>
      <c r="M21" s="87"/>
      <c r="N21" s="87"/>
      <c r="O21" s="87"/>
      <c r="P21" s="87">
        <v>40</v>
      </c>
      <c r="Q21" s="88"/>
      <c r="R21" s="41"/>
      <c r="S21" s="41"/>
      <c r="T21" s="90"/>
    </row>
    <row r="22" spans="1:20" ht="12.95" customHeight="1">
      <c r="A22" s="84" t="s">
        <v>214</v>
      </c>
      <c r="B22" s="255" t="s">
        <v>264</v>
      </c>
      <c r="C22" s="256"/>
      <c r="D22" s="45">
        <f t="shared" si="0"/>
        <v>19</v>
      </c>
      <c r="E22" s="45">
        <v>6</v>
      </c>
      <c r="F22" s="45">
        <v>10</v>
      </c>
      <c r="G22" s="87">
        <v>10</v>
      </c>
      <c r="H22" s="87"/>
      <c r="I22" s="87"/>
      <c r="J22" s="87"/>
      <c r="K22" s="87"/>
      <c r="L22" s="87"/>
      <c r="M22" s="87"/>
      <c r="N22" s="87"/>
      <c r="O22" s="87"/>
      <c r="P22" s="87">
        <v>3</v>
      </c>
      <c r="Q22" s="88"/>
      <c r="R22" s="41"/>
      <c r="S22" s="41"/>
      <c r="T22" s="90"/>
    </row>
    <row r="23" spans="1:20" ht="12.95" customHeight="1">
      <c r="A23" s="84" t="s">
        <v>215</v>
      </c>
      <c r="B23" s="255" t="s">
        <v>265</v>
      </c>
      <c r="C23" s="256"/>
      <c r="D23" s="45">
        <f t="shared" si="0"/>
        <v>83</v>
      </c>
      <c r="E23" s="45">
        <v>47</v>
      </c>
      <c r="F23" s="45">
        <v>28</v>
      </c>
      <c r="G23" s="87">
        <v>26</v>
      </c>
      <c r="H23" s="87">
        <v>2</v>
      </c>
      <c r="I23" s="87"/>
      <c r="J23" s="87"/>
      <c r="K23" s="87"/>
      <c r="L23" s="87"/>
      <c r="M23" s="87"/>
      <c r="N23" s="87"/>
      <c r="O23" s="87"/>
      <c r="P23" s="87">
        <v>8</v>
      </c>
      <c r="Q23" s="88"/>
      <c r="R23" s="41"/>
      <c r="S23" s="41"/>
      <c r="T23" s="90"/>
    </row>
    <row r="24" spans="1:20" ht="12.95" customHeight="1">
      <c r="A24" s="84" t="s">
        <v>216</v>
      </c>
      <c r="B24" s="255" t="s">
        <v>266</v>
      </c>
      <c r="C24" s="256"/>
      <c r="D24" s="45">
        <f t="shared" si="0"/>
        <v>26</v>
      </c>
      <c r="E24" s="45">
        <v>16</v>
      </c>
      <c r="F24" s="45">
        <v>5</v>
      </c>
      <c r="G24" s="87">
        <v>5</v>
      </c>
      <c r="H24" s="87"/>
      <c r="I24" s="87"/>
      <c r="J24" s="87"/>
      <c r="K24" s="87"/>
      <c r="L24" s="87"/>
      <c r="M24" s="87"/>
      <c r="N24" s="87"/>
      <c r="O24" s="87"/>
      <c r="P24" s="87">
        <v>5</v>
      </c>
      <c r="Q24" s="88"/>
      <c r="R24" s="41"/>
      <c r="S24" s="41"/>
      <c r="T24" s="90"/>
    </row>
    <row r="25" spans="1:20" ht="12.95" customHeight="1">
      <c r="A25" s="84" t="s">
        <v>217</v>
      </c>
      <c r="B25" s="255" t="s">
        <v>267</v>
      </c>
      <c r="C25" s="256"/>
      <c r="D25" s="45">
        <f t="shared" si="0"/>
        <v>328</v>
      </c>
      <c r="E25" s="45">
        <v>102</v>
      </c>
      <c r="F25" s="45">
        <v>197</v>
      </c>
      <c r="G25" s="87">
        <v>153</v>
      </c>
      <c r="H25" s="87">
        <v>43</v>
      </c>
      <c r="I25" s="87">
        <v>41</v>
      </c>
      <c r="J25" s="87"/>
      <c r="K25" s="87">
        <v>1</v>
      </c>
      <c r="L25" s="87"/>
      <c r="M25" s="87"/>
      <c r="N25" s="87"/>
      <c r="O25" s="87"/>
      <c r="P25" s="87">
        <v>29</v>
      </c>
      <c r="Q25" s="88"/>
      <c r="R25" s="41"/>
      <c r="S25" s="41"/>
      <c r="T25" s="90"/>
    </row>
    <row r="26" spans="1:20" ht="12.95" customHeight="1">
      <c r="A26" s="84" t="s">
        <v>218</v>
      </c>
      <c r="B26" s="255" t="s">
        <v>268</v>
      </c>
      <c r="C26" s="256"/>
      <c r="D26" s="45">
        <f t="shared" si="0"/>
        <v>96</v>
      </c>
      <c r="E26" s="45">
        <v>57</v>
      </c>
      <c r="F26" s="45">
        <v>27</v>
      </c>
      <c r="G26" s="87">
        <v>24</v>
      </c>
      <c r="H26" s="87">
        <v>2</v>
      </c>
      <c r="I26" s="87">
        <v>1</v>
      </c>
      <c r="J26" s="87">
        <v>1</v>
      </c>
      <c r="K26" s="87">
        <v>1</v>
      </c>
      <c r="L26" s="87"/>
      <c r="M26" s="87">
        <v>1</v>
      </c>
      <c r="N26" s="87"/>
      <c r="O26" s="87"/>
      <c r="P26" s="87">
        <v>12</v>
      </c>
      <c r="Q26" s="88"/>
      <c r="R26" s="41"/>
      <c r="S26" s="41"/>
      <c r="T26" s="90"/>
    </row>
    <row r="27" spans="1:20" ht="12.95" customHeight="1">
      <c r="A27" s="84" t="s">
        <v>219</v>
      </c>
      <c r="B27" s="255" t="s">
        <v>269</v>
      </c>
      <c r="C27" s="256"/>
      <c r="D27" s="45">
        <f t="shared" si="0"/>
        <v>114</v>
      </c>
      <c r="E27" s="45">
        <v>70</v>
      </c>
      <c r="F27" s="45">
        <v>35</v>
      </c>
      <c r="G27" s="87">
        <v>33</v>
      </c>
      <c r="H27" s="87">
        <v>2</v>
      </c>
      <c r="I27" s="87">
        <v>2</v>
      </c>
      <c r="J27" s="87"/>
      <c r="K27" s="87"/>
      <c r="L27" s="87"/>
      <c r="M27" s="87"/>
      <c r="N27" s="87"/>
      <c r="O27" s="87"/>
      <c r="P27" s="87">
        <v>9</v>
      </c>
      <c r="Q27" s="88"/>
      <c r="R27" s="41"/>
      <c r="S27" s="41"/>
      <c r="T27" s="90"/>
    </row>
    <row r="28" spans="1:20" ht="12.95" customHeight="1">
      <c r="A28" s="84" t="s">
        <v>220</v>
      </c>
      <c r="B28" s="255" t="s">
        <v>270</v>
      </c>
      <c r="C28" s="256"/>
      <c r="D28" s="45">
        <f t="shared" si="0"/>
        <v>27</v>
      </c>
      <c r="E28" s="45">
        <v>16</v>
      </c>
      <c r="F28" s="45">
        <v>9</v>
      </c>
      <c r="G28" s="87">
        <v>8</v>
      </c>
      <c r="H28" s="87"/>
      <c r="I28" s="87"/>
      <c r="J28" s="87"/>
      <c r="K28" s="87">
        <v>1</v>
      </c>
      <c r="L28" s="87"/>
      <c r="M28" s="87"/>
      <c r="N28" s="87"/>
      <c r="O28" s="87"/>
      <c r="P28" s="87">
        <v>2</v>
      </c>
      <c r="Q28" s="88"/>
      <c r="R28" s="41"/>
      <c r="S28" s="41"/>
      <c r="T28" s="90"/>
    </row>
    <row r="29" spans="1:20" ht="12.95" customHeight="1">
      <c r="A29" s="84" t="s">
        <v>221</v>
      </c>
      <c r="B29" s="255" t="s">
        <v>271</v>
      </c>
      <c r="C29" s="256"/>
      <c r="D29" s="45">
        <f t="shared" si="0"/>
        <v>10</v>
      </c>
      <c r="E29" s="45">
        <v>4</v>
      </c>
      <c r="F29" s="45">
        <v>4</v>
      </c>
      <c r="G29" s="87">
        <v>4</v>
      </c>
      <c r="H29" s="87"/>
      <c r="I29" s="87"/>
      <c r="J29" s="87"/>
      <c r="K29" s="87"/>
      <c r="L29" s="87"/>
      <c r="M29" s="87"/>
      <c r="N29" s="87"/>
      <c r="O29" s="87"/>
      <c r="P29" s="87">
        <v>2</v>
      </c>
      <c r="Q29" s="88"/>
      <c r="R29" s="41"/>
      <c r="S29" s="41"/>
      <c r="T29" s="90"/>
    </row>
    <row r="30" spans="1:20" ht="12.95" customHeight="1">
      <c r="A30" s="84" t="s">
        <v>222</v>
      </c>
      <c r="B30" s="255" t="s">
        <v>272</v>
      </c>
      <c r="C30" s="256"/>
      <c r="D30" s="45">
        <f t="shared" si="0"/>
        <v>127</v>
      </c>
      <c r="E30" s="45">
        <v>62</v>
      </c>
      <c r="F30" s="45">
        <v>55</v>
      </c>
      <c r="G30" s="87">
        <v>53</v>
      </c>
      <c r="H30" s="87">
        <v>2</v>
      </c>
      <c r="I30" s="87"/>
      <c r="J30" s="87"/>
      <c r="K30" s="87"/>
      <c r="L30" s="87"/>
      <c r="M30" s="87"/>
      <c r="N30" s="87"/>
      <c r="O30" s="87"/>
      <c r="P30" s="87">
        <v>10</v>
      </c>
      <c r="Q30" s="88"/>
      <c r="R30" s="41"/>
      <c r="S30" s="41"/>
      <c r="T30" s="90"/>
    </row>
    <row r="31" spans="1:20" ht="12.95" customHeight="1">
      <c r="A31" s="84" t="s">
        <v>223</v>
      </c>
      <c r="B31" s="255" t="s">
        <v>273</v>
      </c>
      <c r="C31" s="256"/>
      <c r="D31" s="45">
        <f t="shared" si="0"/>
        <v>3</v>
      </c>
      <c r="E31" s="45"/>
      <c r="F31" s="45">
        <v>1</v>
      </c>
      <c r="G31" s="87">
        <v>1</v>
      </c>
      <c r="H31" s="87"/>
      <c r="I31" s="87"/>
      <c r="J31" s="87"/>
      <c r="K31" s="87"/>
      <c r="L31" s="87"/>
      <c r="M31" s="87"/>
      <c r="N31" s="87"/>
      <c r="O31" s="87"/>
      <c r="P31" s="87">
        <v>2</v>
      </c>
      <c r="Q31" s="88"/>
      <c r="R31" s="41"/>
      <c r="S31" s="41"/>
      <c r="T31" s="90"/>
    </row>
    <row r="32" spans="1:20" ht="12.95" customHeight="1">
      <c r="A32" s="84" t="s">
        <v>224</v>
      </c>
      <c r="B32" s="255" t="s">
        <v>274</v>
      </c>
      <c r="C32" s="256"/>
      <c r="D32" s="45">
        <f t="shared" si="0"/>
        <v>36</v>
      </c>
      <c r="E32" s="45">
        <v>15</v>
      </c>
      <c r="F32" s="45">
        <v>17</v>
      </c>
      <c r="G32" s="87">
        <v>16</v>
      </c>
      <c r="H32" s="87">
        <v>1</v>
      </c>
      <c r="I32" s="87">
        <v>1</v>
      </c>
      <c r="J32" s="87"/>
      <c r="K32" s="87"/>
      <c r="L32" s="87"/>
      <c r="M32" s="87"/>
      <c r="N32" s="87"/>
      <c r="O32" s="87"/>
      <c r="P32" s="87">
        <v>4</v>
      </c>
      <c r="Q32" s="88"/>
      <c r="R32" s="41"/>
      <c r="S32" s="41"/>
      <c r="T32" s="90"/>
    </row>
    <row r="33" spans="1:20" ht="12.95" customHeight="1">
      <c r="A33" s="84" t="s">
        <v>225</v>
      </c>
      <c r="B33" s="255" t="s">
        <v>275</v>
      </c>
      <c r="C33" s="256"/>
      <c r="D33" s="45">
        <f t="shared" si="0"/>
        <v>7</v>
      </c>
      <c r="E33" s="45">
        <v>5</v>
      </c>
      <c r="F33" s="45">
        <v>2</v>
      </c>
      <c r="G33" s="87">
        <v>2</v>
      </c>
      <c r="H33" s="87"/>
      <c r="I33" s="87"/>
      <c r="J33" s="87"/>
      <c r="K33" s="87"/>
      <c r="L33" s="87"/>
      <c r="M33" s="87"/>
      <c r="N33" s="87"/>
      <c r="O33" s="87"/>
      <c r="P33" s="87"/>
      <c r="Q33" s="88"/>
      <c r="R33" s="41"/>
      <c r="S33" s="41"/>
      <c r="T33" s="90"/>
    </row>
    <row r="34" spans="1:20" ht="12.95" customHeight="1">
      <c r="A34" s="84" t="s">
        <v>226</v>
      </c>
      <c r="B34" s="255" t="s">
        <v>276</v>
      </c>
      <c r="C34" s="256"/>
      <c r="D34" s="45">
        <f t="shared" si="0"/>
        <v>81</v>
      </c>
      <c r="E34" s="45">
        <v>53</v>
      </c>
      <c r="F34" s="45">
        <v>23</v>
      </c>
      <c r="G34" s="87">
        <v>21</v>
      </c>
      <c r="H34" s="87">
        <v>1</v>
      </c>
      <c r="I34" s="87"/>
      <c r="J34" s="87"/>
      <c r="K34" s="87">
        <v>1</v>
      </c>
      <c r="L34" s="87"/>
      <c r="M34" s="87"/>
      <c r="N34" s="87"/>
      <c r="O34" s="87"/>
      <c r="P34" s="87">
        <v>5</v>
      </c>
      <c r="Q34" s="88"/>
      <c r="R34" s="41"/>
      <c r="S34" s="41"/>
      <c r="T34" s="90"/>
    </row>
    <row r="35" spans="1:20" ht="12.95" customHeight="1">
      <c r="A35" s="84" t="s">
        <v>227</v>
      </c>
      <c r="B35" s="255" t="s">
        <v>277</v>
      </c>
      <c r="C35" s="256"/>
      <c r="D35" s="45">
        <f t="shared" si="0"/>
        <v>105</v>
      </c>
      <c r="E35" s="45">
        <v>63</v>
      </c>
      <c r="F35" s="45">
        <v>26</v>
      </c>
      <c r="G35" s="87">
        <v>25</v>
      </c>
      <c r="H35" s="87"/>
      <c r="I35" s="87"/>
      <c r="J35" s="87"/>
      <c r="K35" s="87">
        <v>1</v>
      </c>
      <c r="L35" s="87"/>
      <c r="M35" s="87"/>
      <c r="N35" s="87"/>
      <c r="O35" s="87"/>
      <c r="P35" s="87">
        <v>16</v>
      </c>
      <c r="Q35" s="88"/>
      <c r="R35" s="41"/>
      <c r="S35" s="41"/>
      <c r="T35" s="90"/>
    </row>
    <row r="36" spans="1:20" ht="12.95" customHeight="1">
      <c r="A36" s="84" t="s">
        <v>228</v>
      </c>
      <c r="B36" s="255" t="s">
        <v>278</v>
      </c>
      <c r="C36" s="256"/>
      <c r="D36" s="45">
        <f t="shared" si="0"/>
        <v>23</v>
      </c>
      <c r="E36" s="45">
        <v>13</v>
      </c>
      <c r="F36" s="45">
        <v>9</v>
      </c>
      <c r="G36" s="87">
        <v>9</v>
      </c>
      <c r="H36" s="87"/>
      <c r="I36" s="87"/>
      <c r="J36" s="87"/>
      <c r="K36" s="87"/>
      <c r="L36" s="87"/>
      <c r="M36" s="87"/>
      <c r="N36" s="87"/>
      <c r="O36" s="87"/>
      <c r="P36" s="87">
        <v>1</v>
      </c>
      <c r="Q36" s="88"/>
      <c r="R36" s="41"/>
      <c r="S36" s="41"/>
      <c r="T36" s="90"/>
    </row>
    <row r="37" spans="1:20" ht="12.95" customHeight="1">
      <c r="A37" s="84" t="s">
        <v>229</v>
      </c>
      <c r="B37" s="255" t="s">
        <v>279</v>
      </c>
      <c r="C37" s="256"/>
      <c r="D37" s="45">
        <f t="shared" si="0"/>
        <v>102</v>
      </c>
      <c r="E37" s="45">
        <v>54</v>
      </c>
      <c r="F37" s="45">
        <v>30</v>
      </c>
      <c r="G37" s="87">
        <v>28</v>
      </c>
      <c r="H37" s="87">
        <v>1</v>
      </c>
      <c r="I37" s="87">
        <v>1</v>
      </c>
      <c r="J37" s="87"/>
      <c r="K37" s="87"/>
      <c r="L37" s="87"/>
      <c r="M37" s="87"/>
      <c r="N37" s="87"/>
      <c r="O37" s="87"/>
      <c r="P37" s="87">
        <v>18</v>
      </c>
      <c r="Q37" s="88"/>
      <c r="R37" s="41"/>
      <c r="S37" s="41"/>
      <c r="T37" s="90"/>
    </row>
    <row r="38" spans="1:20" ht="12.95" customHeight="1">
      <c r="A38" s="84" t="s">
        <v>230</v>
      </c>
      <c r="B38" s="255" t="s">
        <v>280</v>
      </c>
      <c r="C38" s="256"/>
      <c r="D38" s="45">
        <f t="shared" si="0"/>
        <v>27</v>
      </c>
      <c r="E38" s="45">
        <v>16</v>
      </c>
      <c r="F38" s="45">
        <v>10</v>
      </c>
      <c r="G38" s="87">
        <v>9</v>
      </c>
      <c r="H38" s="87">
        <v>1</v>
      </c>
      <c r="I38" s="87"/>
      <c r="J38" s="87"/>
      <c r="K38" s="87"/>
      <c r="L38" s="87"/>
      <c r="M38" s="87"/>
      <c r="N38" s="87"/>
      <c r="O38" s="87"/>
      <c r="P38" s="87">
        <v>1</v>
      </c>
      <c r="Q38" s="88"/>
      <c r="R38" s="41"/>
      <c r="S38" s="41"/>
      <c r="T38" s="90"/>
    </row>
    <row r="39" spans="1:20" ht="12.95" customHeight="1">
      <c r="A39" s="84" t="s">
        <v>231</v>
      </c>
      <c r="B39" s="255" t="s">
        <v>281</v>
      </c>
      <c r="C39" s="256"/>
      <c r="D39" s="45">
        <f t="shared" si="0"/>
        <v>18</v>
      </c>
      <c r="E39" s="45">
        <v>9</v>
      </c>
      <c r="F39" s="45">
        <v>9</v>
      </c>
      <c r="G39" s="87">
        <v>8</v>
      </c>
      <c r="H39" s="87">
        <v>1</v>
      </c>
      <c r="I39" s="87">
        <v>1</v>
      </c>
      <c r="J39" s="87"/>
      <c r="K39" s="87"/>
      <c r="L39" s="87"/>
      <c r="M39" s="87"/>
      <c r="N39" s="87"/>
      <c r="O39" s="87"/>
      <c r="P39" s="87"/>
      <c r="Q39" s="88"/>
      <c r="R39" s="41"/>
      <c r="S39" s="41"/>
      <c r="T39" s="90"/>
    </row>
    <row r="40" spans="1:20" ht="12.95" customHeight="1">
      <c r="A40" s="84" t="s">
        <v>232</v>
      </c>
      <c r="B40" s="255" t="s">
        <v>282</v>
      </c>
      <c r="C40" s="256"/>
      <c r="D40" s="45">
        <f t="shared" si="0"/>
        <v>34</v>
      </c>
      <c r="E40" s="45">
        <v>20</v>
      </c>
      <c r="F40" s="45">
        <v>13</v>
      </c>
      <c r="G40" s="87">
        <v>13</v>
      </c>
      <c r="H40" s="87"/>
      <c r="I40" s="87"/>
      <c r="J40" s="87"/>
      <c r="K40" s="87"/>
      <c r="L40" s="87"/>
      <c r="M40" s="87"/>
      <c r="N40" s="87"/>
      <c r="O40" s="87"/>
      <c r="P40" s="87">
        <v>1</v>
      </c>
      <c r="Q40" s="88"/>
      <c r="R40" s="41"/>
      <c r="S40" s="41"/>
      <c r="T40" s="90"/>
    </row>
    <row r="41" spans="1:20" ht="12.95" customHeight="1">
      <c r="A41" s="84" t="s">
        <v>233</v>
      </c>
      <c r="B41" s="255" t="s">
        <v>283</v>
      </c>
      <c r="C41" s="256"/>
      <c r="D41" s="45">
        <f t="shared" si="0"/>
        <v>40</v>
      </c>
      <c r="E41" s="45">
        <v>25</v>
      </c>
      <c r="F41" s="45">
        <v>11</v>
      </c>
      <c r="G41" s="87">
        <v>11</v>
      </c>
      <c r="H41" s="87"/>
      <c r="I41" s="87"/>
      <c r="J41" s="87"/>
      <c r="K41" s="87"/>
      <c r="L41" s="87"/>
      <c r="M41" s="87"/>
      <c r="N41" s="87"/>
      <c r="O41" s="87"/>
      <c r="P41" s="87">
        <v>4</v>
      </c>
      <c r="Q41" s="88"/>
      <c r="R41" s="41"/>
      <c r="S41" s="41"/>
      <c r="T41" s="90"/>
    </row>
    <row r="42" spans="1:20" ht="12.95" customHeight="1">
      <c r="A42" s="84" t="s">
        <v>234</v>
      </c>
      <c r="B42" s="255" t="s">
        <v>284</v>
      </c>
      <c r="C42" s="256"/>
      <c r="D42" s="45">
        <f t="shared" si="0"/>
        <v>9</v>
      </c>
      <c r="E42" s="45">
        <v>4</v>
      </c>
      <c r="F42" s="45">
        <v>4</v>
      </c>
      <c r="G42" s="87">
        <v>4</v>
      </c>
      <c r="H42" s="87"/>
      <c r="I42" s="87"/>
      <c r="J42" s="87"/>
      <c r="K42" s="87"/>
      <c r="L42" s="87"/>
      <c r="M42" s="87"/>
      <c r="N42" s="87"/>
      <c r="O42" s="87"/>
      <c r="P42" s="87">
        <v>1</v>
      </c>
      <c r="Q42" s="88"/>
      <c r="R42" s="41"/>
      <c r="S42" s="41"/>
      <c r="T42" s="90"/>
    </row>
    <row r="43" spans="1:20" ht="12.95" customHeight="1">
      <c r="A43" s="84" t="s">
        <v>235</v>
      </c>
      <c r="B43" s="255" t="s">
        <v>285</v>
      </c>
      <c r="C43" s="256"/>
      <c r="D43" s="45">
        <f t="shared" si="0"/>
        <v>82</v>
      </c>
      <c r="E43" s="45">
        <v>41</v>
      </c>
      <c r="F43" s="45">
        <v>30</v>
      </c>
      <c r="G43" s="87">
        <v>29</v>
      </c>
      <c r="H43" s="87">
        <v>1</v>
      </c>
      <c r="I43" s="87"/>
      <c r="J43" s="87"/>
      <c r="K43" s="87"/>
      <c r="L43" s="87"/>
      <c r="M43" s="87"/>
      <c r="N43" s="87"/>
      <c r="O43" s="87"/>
      <c r="P43" s="87">
        <v>11</v>
      </c>
      <c r="Q43" s="88"/>
      <c r="R43" s="41"/>
      <c r="S43" s="41"/>
      <c r="T43" s="90"/>
    </row>
    <row r="44" spans="1:20" ht="12.95" customHeight="1">
      <c r="A44" s="84" t="s">
        <v>236</v>
      </c>
      <c r="B44" s="255" t="s">
        <v>286</v>
      </c>
      <c r="C44" s="256"/>
      <c r="D44" s="45">
        <f t="shared" si="0"/>
        <v>77</v>
      </c>
      <c r="E44" s="45">
        <v>49</v>
      </c>
      <c r="F44" s="45">
        <v>26</v>
      </c>
      <c r="G44" s="87">
        <v>25</v>
      </c>
      <c r="H44" s="87">
        <v>1</v>
      </c>
      <c r="I44" s="87"/>
      <c r="J44" s="87">
        <v>1</v>
      </c>
      <c r="K44" s="87"/>
      <c r="L44" s="87"/>
      <c r="M44" s="87"/>
      <c r="N44" s="87"/>
      <c r="O44" s="87"/>
      <c r="P44" s="87">
        <v>2</v>
      </c>
      <c r="Q44" s="88"/>
      <c r="R44" s="41"/>
      <c r="S44" s="41"/>
      <c r="T44" s="90"/>
    </row>
    <row r="45" spans="1:20" ht="12.95" customHeight="1">
      <c r="A45" s="84" t="s">
        <v>237</v>
      </c>
      <c r="B45" s="255" t="s">
        <v>287</v>
      </c>
      <c r="C45" s="256"/>
      <c r="D45" s="45">
        <f t="shared" si="0"/>
        <v>45</v>
      </c>
      <c r="E45" s="45">
        <v>20</v>
      </c>
      <c r="F45" s="45">
        <v>16</v>
      </c>
      <c r="G45" s="87">
        <v>15</v>
      </c>
      <c r="H45" s="87">
        <v>1</v>
      </c>
      <c r="I45" s="87"/>
      <c r="J45" s="87">
        <v>1</v>
      </c>
      <c r="K45" s="87"/>
      <c r="L45" s="87"/>
      <c r="M45" s="87"/>
      <c r="N45" s="87"/>
      <c r="O45" s="87"/>
      <c r="P45" s="87">
        <v>9</v>
      </c>
      <c r="Q45" s="88"/>
      <c r="R45" s="41"/>
      <c r="S45" s="41"/>
      <c r="T45" s="90"/>
    </row>
    <row r="46" spans="1:20" ht="12.95" customHeight="1">
      <c r="A46" s="84" t="s">
        <v>238</v>
      </c>
      <c r="B46" s="255" t="s">
        <v>288</v>
      </c>
      <c r="C46" s="256"/>
      <c r="D46" s="45">
        <f t="shared" si="0"/>
        <v>10</v>
      </c>
      <c r="E46" s="45">
        <v>5</v>
      </c>
      <c r="F46" s="45">
        <v>3</v>
      </c>
      <c r="G46" s="87">
        <v>3</v>
      </c>
      <c r="H46" s="87"/>
      <c r="I46" s="87"/>
      <c r="J46" s="87"/>
      <c r="K46" s="87"/>
      <c r="L46" s="87"/>
      <c r="M46" s="87"/>
      <c r="N46" s="87"/>
      <c r="O46" s="87"/>
      <c r="P46" s="87">
        <v>2</v>
      </c>
      <c r="Q46" s="88"/>
      <c r="R46" s="41"/>
      <c r="S46" s="41"/>
      <c r="T46" s="90"/>
    </row>
    <row r="47" spans="1:20" ht="12.95" customHeight="1">
      <c r="A47" s="84" t="s">
        <v>239</v>
      </c>
      <c r="B47" s="255" t="s">
        <v>289</v>
      </c>
      <c r="C47" s="256"/>
      <c r="D47" s="45">
        <f t="shared" si="0"/>
        <v>11</v>
      </c>
      <c r="E47" s="45">
        <v>4</v>
      </c>
      <c r="F47" s="45">
        <v>6</v>
      </c>
      <c r="G47" s="87">
        <v>6</v>
      </c>
      <c r="H47" s="87"/>
      <c r="I47" s="87"/>
      <c r="J47" s="87"/>
      <c r="K47" s="87"/>
      <c r="L47" s="87"/>
      <c r="M47" s="87"/>
      <c r="N47" s="87"/>
      <c r="O47" s="87"/>
      <c r="P47" s="87">
        <v>1</v>
      </c>
      <c r="Q47" s="88"/>
      <c r="R47" s="41"/>
      <c r="S47" s="41"/>
      <c r="T47" s="90"/>
    </row>
    <row r="48" spans="1:20" ht="12.95" customHeight="1">
      <c r="A48" s="84" t="s">
        <v>240</v>
      </c>
      <c r="B48" s="255" t="s">
        <v>290</v>
      </c>
      <c r="C48" s="256"/>
      <c r="D48" s="45">
        <f t="shared" si="0"/>
        <v>10</v>
      </c>
      <c r="E48" s="45">
        <v>7</v>
      </c>
      <c r="F48" s="45"/>
      <c r="G48" s="87"/>
      <c r="H48" s="87"/>
      <c r="I48" s="87"/>
      <c r="J48" s="87"/>
      <c r="K48" s="87"/>
      <c r="L48" s="87"/>
      <c r="M48" s="87"/>
      <c r="N48" s="87"/>
      <c r="O48" s="87"/>
      <c r="P48" s="87">
        <v>3</v>
      </c>
      <c r="Q48" s="88"/>
      <c r="R48" s="41"/>
      <c r="S48" s="41"/>
      <c r="T48" s="90"/>
    </row>
    <row r="49" spans="1:20" ht="12.95" customHeight="1">
      <c r="A49" s="84" t="s">
        <v>241</v>
      </c>
      <c r="B49" s="255" t="s">
        <v>291</v>
      </c>
      <c r="C49" s="256"/>
      <c r="D49" s="45">
        <f t="shared" si="0"/>
        <v>79</v>
      </c>
      <c r="E49" s="45">
        <v>32</v>
      </c>
      <c r="F49" s="45">
        <v>24</v>
      </c>
      <c r="G49" s="87">
        <v>23</v>
      </c>
      <c r="H49" s="87">
        <v>1</v>
      </c>
      <c r="I49" s="87"/>
      <c r="J49" s="87"/>
      <c r="K49" s="87"/>
      <c r="L49" s="87"/>
      <c r="M49" s="87"/>
      <c r="N49" s="87"/>
      <c r="O49" s="87"/>
      <c r="P49" s="87">
        <v>23</v>
      </c>
      <c r="Q49" s="88"/>
      <c r="R49" s="41"/>
      <c r="S49" s="41"/>
      <c r="T49" s="90"/>
    </row>
    <row r="50" spans="1:20" ht="12.95" customHeight="1">
      <c r="A50" s="84" t="s">
        <v>242</v>
      </c>
      <c r="B50" s="255" t="s">
        <v>292</v>
      </c>
      <c r="C50" s="256"/>
      <c r="D50" s="45">
        <f t="shared" si="0"/>
        <v>18</v>
      </c>
      <c r="E50" s="45">
        <v>9</v>
      </c>
      <c r="F50" s="45">
        <v>8</v>
      </c>
      <c r="G50" s="87">
        <v>7</v>
      </c>
      <c r="H50" s="87">
        <v>1</v>
      </c>
      <c r="I50" s="87">
        <v>1</v>
      </c>
      <c r="J50" s="87"/>
      <c r="K50" s="87"/>
      <c r="L50" s="87"/>
      <c r="M50" s="87"/>
      <c r="N50" s="87"/>
      <c r="O50" s="87"/>
      <c r="P50" s="87">
        <v>1</v>
      </c>
      <c r="Q50" s="88"/>
      <c r="R50" s="41"/>
      <c r="S50" s="41"/>
      <c r="T50" s="90"/>
    </row>
    <row r="51" spans="1:20" ht="12.95" customHeight="1">
      <c r="A51" s="84" t="s">
        <v>243</v>
      </c>
      <c r="B51" s="255" t="s">
        <v>293</v>
      </c>
      <c r="C51" s="256"/>
      <c r="D51" s="45">
        <f t="shared" si="0"/>
        <v>22</v>
      </c>
      <c r="E51" s="45">
        <v>13</v>
      </c>
      <c r="F51" s="45">
        <v>7</v>
      </c>
      <c r="G51" s="87">
        <v>7</v>
      </c>
      <c r="H51" s="87"/>
      <c r="I51" s="87"/>
      <c r="J51" s="87"/>
      <c r="K51" s="87"/>
      <c r="L51" s="87"/>
      <c r="M51" s="87"/>
      <c r="N51" s="87"/>
      <c r="O51" s="87"/>
      <c r="P51" s="87">
        <v>2</v>
      </c>
      <c r="Q51" s="88"/>
      <c r="R51" s="41"/>
      <c r="S51" s="41"/>
      <c r="T51" s="90"/>
    </row>
    <row r="52" spans="1:20" ht="12.95" customHeight="1">
      <c r="A52" s="84" t="s">
        <v>244</v>
      </c>
      <c r="B52" s="255" t="s">
        <v>294</v>
      </c>
      <c r="C52" s="256"/>
      <c r="D52" s="45">
        <f t="shared" si="0"/>
        <v>59</v>
      </c>
      <c r="E52" s="45">
        <v>17</v>
      </c>
      <c r="F52" s="45">
        <v>31</v>
      </c>
      <c r="G52" s="87">
        <v>29</v>
      </c>
      <c r="H52" s="87">
        <v>1</v>
      </c>
      <c r="I52" s="87"/>
      <c r="J52" s="87"/>
      <c r="K52" s="87">
        <v>1</v>
      </c>
      <c r="L52" s="87"/>
      <c r="M52" s="87"/>
      <c r="N52" s="87"/>
      <c r="O52" s="87"/>
      <c r="P52" s="87">
        <v>11</v>
      </c>
      <c r="Q52" s="88"/>
      <c r="R52" s="41"/>
      <c r="S52" s="41"/>
      <c r="T52" s="90"/>
    </row>
    <row r="53" spans="1:20" ht="12.95" customHeight="1">
      <c r="A53" s="84" t="s">
        <v>245</v>
      </c>
      <c r="B53" s="255" t="s">
        <v>295</v>
      </c>
      <c r="C53" s="256"/>
      <c r="D53" s="45">
        <f t="shared" si="0"/>
        <v>14</v>
      </c>
      <c r="E53" s="45">
        <v>7</v>
      </c>
      <c r="F53" s="45">
        <v>4</v>
      </c>
      <c r="G53" s="87">
        <v>3</v>
      </c>
      <c r="H53" s="87">
        <v>1</v>
      </c>
      <c r="I53" s="87">
        <v>1</v>
      </c>
      <c r="J53" s="87"/>
      <c r="K53" s="87"/>
      <c r="L53" s="87"/>
      <c r="M53" s="87"/>
      <c r="N53" s="87"/>
      <c r="O53" s="87"/>
      <c r="P53" s="87">
        <v>3</v>
      </c>
      <c r="Q53" s="88"/>
      <c r="R53" s="41"/>
      <c r="S53" s="41"/>
      <c r="T53" s="90"/>
    </row>
    <row r="54" spans="1:20" ht="12.95" customHeight="1">
      <c r="A54" s="84" t="s">
        <v>246</v>
      </c>
      <c r="B54" s="255" t="s">
        <v>296</v>
      </c>
      <c r="C54" s="256"/>
      <c r="D54" s="45">
        <f t="shared" si="0"/>
        <v>4</v>
      </c>
      <c r="E54" s="45">
        <v>3</v>
      </c>
      <c r="F54" s="45">
        <v>1</v>
      </c>
      <c r="G54" s="87">
        <v>1</v>
      </c>
      <c r="H54" s="87"/>
      <c r="I54" s="87"/>
      <c r="J54" s="87"/>
      <c r="K54" s="87"/>
      <c r="L54" s="87"/>
      <c r="M54" s="87"/>
      <c r="N54" s="87"/>
      <c r="O54" s="87"/>
      <c r="P54" s="87"/>
      <c r="Q54" s="88"/>
      <c r="R54" s="41"/>
      <c r="S54" s="41"/>
      <c r="T54" s="90"/>
    </row>
    <row r="55" spans="1:20" ht="12.95" customHeight="1">
      <c r="A55" s="84"/>
      <c r="B55" s="255" t="s">
        <v>248</v>
      </c>
      <c r="C55" s="256"/>
      <c r="D55" s="45">
        <f t="shared" si="0"/>
        <v>1</v>
      </c>
      <c r="E55" s="45">
        <v>1</v>
      </c>
      <c r="F55" s="45"/>
      <c r="G55" s="87"/>
      <c r="H55" s="87"/>
      <c r="I55" s="87"/>
      <c r="J55" s="87"/>
      <c r="K55" s="87"/>
      <c r="L55" s="87"/>
      <c r="M55" s="87"/>
      <c r="N55" s="87"/>
      <c r="O55" s="87"/>
      <c r="P55" s="87"/>
      <c r="Q55" s="17"/>
      <c r="T55" s="90"/>
    </row>
    <row r="56" spans="1:20" ht="12.95" customHeight="1">
      <c r="A56" s="84"/>
      <c r="B56" s="255" t="s">
        <v>249</v>
      </c>
      <c r="C56" s="256"/>
      <c r="D56" s="45">
        <f t="shared" si="0"/>
        <v>2826</v>
      </c>
      <c r="E56" s="45">
        <f t="shared" ref="E56:P56" si="1">SUM(E9:E55)</f>
        <v>1415</v>
      </c>
      <c r="F56" s="45">
        <f t="shared" si="1"/>
        <v>1055</v>
      </c>
      <c r="G56" s="45">
        <f t="shared" si="1"/>
        <v>967</v>
      </c>
      <c r="H56" s="45">
        <f t="shared" si="1"/>
        <v>79</v>
      </c>
      <c r="I56" s="45">
        <f t="shared" si="1"/>
        <v>58</v>
      </c>
      <c r="J56" s="45">
        <f t="shared" si="1"/>
        <v>3</v>
      </c>
      <c r="K56" s="45">
        <f t="shared" si="1"/>
        <v>8</v>
      </c>
      <c r="L56" s="45">
        <f t="shared" si="1"/>
        <v>0</v>
      </c>
      <c r="M56" s="45">
        <f t="shared" si="1"/>
        <v>1</v>
      </c>
      <c r="N56" s="45">
        <f t="shared" si="1"/>
        <v>0</v>
      </c>
      <c r="O56" s="45">
        <f t="shared" si="1"/>
        <v>0</v>
      </c>
      <c r="P56" s="45">
        <f t="shared" si="1"/>
        <v>356</v>
      </c>
      <c r="Q56" s="17"/>
      <c r="T56" s="90"/>
    </row>
    <row r="57" spans="1:20">
      <c r="A57" s="3"/>
      <c r="B57" s="3"/>
      <c r="C57" s="3"/>
      <c r="D57" s="3"/>
      <c r="E57" s="3"/>
      <c r="F57" s="3"/>
      <c r="G57" s="3"/>
      <c r="H57" s="3"/>
      <c r="I57" s="3"/>
      <c r="J57" s="3"/>
      <c r="K57" s="3"/>
      <c r="L57" s="3"/>
      <c r="M57" s="3"/>
      <c r="N57" s="3"/>
      <c r="O57" s="3"/>
      <c r="P57" s="3"/>
    </row>
  </sheetData>
  <mergeCells count="66">
    <mergeCell ref="A1:P1"/>
    <mergeCell ref="D2:D6"/>
    <mergeCell ref="E2:E6"/>
    <mergeCell ref="F2:O2"/>
    <mergeCell ref="P2:P6"/>
    <mergeCell ref="H5:H6"/>
    <mergeCell ref="I5:J5"/>
    <mergeCell ref="A2:A6"/>
    <mergeCell ref="H4:J4"/>
    <mergeCell ref="K4:O4"/>
    <mergeCell ref="B54:C54"/>
    <mergeCell ref="B37:C37"/>
    <mergeCell ref="B2:C6"/>
    <mergeCell ref="B7:C7"/>
    <mergeCell ref="F3:F6"/>
    <mergeCell ref="L5:O5"/>
    <mergeCell ref="G4:G6"/>
    <mergeCell ref="K5:K6"/>
    <mergeCell ref="G3:O3"/>
    <mergeCell ref="B14:C14"/>
    <mergeCell ref="B38:C38"/>
    <mergeCell ref="B40:C40"/>
    <mergeCell ref="B11:C11"/>
    <mergeCell ref="B41:C41"/>
    <mergeCell ref="B12:C12"/>
    <mergeCell ref="B16:C16"/>
    <mergeCell ref="B15:C15"/>
    <mergeCell ref="B13:C13"/>
    <mergeCell ref="B19:C19"/>
    <mergeCell ref="B10:C10"/>
    <mergeCell ref="B55:C55"/>
    <mergeCell ref="B56:C56"/>
    <mergeCell ref="B28:C28"/>
    <mergeCell ref="B22:C22"/>
    <mergeCell ref="B36:C36"/>
    <mergeCell ref="B23:C23"/>
    <mergeCell ref="B24:C24"/>
    <mergeCell ref="B33:C33"/>
    <mergeCell ref="B53:C53"/>
    <mergeCell ref="B46:C46"/>
    <mergeCell ref="B8:C8"/>
    <mergeCell ref="B9:C9"/>
    <mergeCell ref="B39:C39"/>
    <mergeCell ref="B35:C35"/>
    <mergeCell ref="B18:C18"/>
    <mergeCell ref="B25:C25"/>
    <mergeCell ref="B17:C17"/>
    <mergeCell ref="B20:C20"/>
    <mergeCell ref="B21:C21"/>
    <mergeCell ref="B34:C34"/>
    <mergeCell ref="B30:C30"/>
    <mergeCell ref="B29:C29"/>
    <mergeCell ref="B31:C31"/>
    <mergeCell ref="B32:C32"/>
    <mergeCell ref="B26:C26"/>
    <mergeCell ref="B27:C27"/>
    <mergeCell ref="B52:C52"/>
    <mergeCell ref="B42:C42"/>
    <mergeCell ref="B47:C47"/>
    <mergeCell ref="B48:C48"/>
    <mergeCell ref="B50:C50"/>
    <mergeCell ref="B43:C43"/>
    <mergeCell ref="B44:C44"/>
    <mergeCell ref="B45:C45"/>
    <mergeCell ref="B49:C49"/>
    <mergeCell ref="B51:C51"/>
  </mergeCells>
  <pageMargins left="0.55118110236220474" right="0.35433070866141736" top="0.98425196850393704" bottom="0.78740157480314965" header="0.31496062992125984" footer="0.51181102362204722"/>
  <pageSetup paperSize="9" scale="81" firstPageNumber="13" pageOrder="overThenDown" orientation="landscape" useFirstPageNumber="1" r:id="rId1"/>
  <headerFooter alignWithMargins="0">
    <oddFooter>&amp;R_____&amp;CФорма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7.xml><?xml version="1.0" encoding="utf-8"?>
<worksheet xmlns="http://schemas.openxmlformats.org/spreadsheetml/2006/main" xmlns:r="http://schemas.openxmlformats.org/officeDocument/2006/relationships">
  <dimension ref="A1:L63"/>
  <sheetViews>
    <sheetView workbookViewId="0">
      <selection activeCell="A55" sqref="A55:IV677"/>
    </sheetView>
  </sheetViews>
  <sheetFormatPr defaultRowHeight="12.75"/>
  <cols>
    <col min="2" max="2" width="75.85546875" customWidth="1"/>
    <col min="3" max="3" width="10.85546875" customWidth="1"/>
    <col min="4" max="4" width="10.28515625" customWidth="1"/>
    <col min="6" max="6" width="11.28515625" customWidth="1"/>
    <col min="7" max="7" width="11.140625" customWidth="1"/>
    <col min="8" max="8" width="11.42578125" customWidth="1"/>
    <col min="9" max="9" width="24.7109375" customWidth="1"/>
    <col min="11" max="11" width="4.5703125" hidden="1" customWidth="1"/>
  </cols>
  <sheetData>
    <row r="1" spans="1:12" ht="50.65" customHeight="1">
      <c r="A1" s="268" t="s">
        <v>299</v>
      </c>
      <c r="B1" s="268"/>
      <c r="C1" s="268"/>
      <c r="D1" s="268"/>
      <c r="E1" s="268"/>
      <c r="F1" s="268"/>
      <c r="G1" s="268"/>
      <c r="H1" s="268"/>
      <c r="I1" s="103"/>
    </row>
    <row r="2" spans="1:12">
      <c r="A2" s="151" t="s">
        <v>200</v>
      </c>
      <c r="B2" s="266" t="s">
        <v>300</v>
      </c>
      <c r="C2" s="266" t="s">
        <v>146</v>
      </c>
      <c r="D2" s="118" t="s">
        <v>147</v>
      </c>
      <c r="E2" s="118" t="s">
        <v>148</v>
      </c>
      <c r="F2" s="118"/>
      <c r="G2" s="118"/>
      <c r="H2" s="123" t="s">
        <v>153</v>
      </c>
      <c r="I2" s="17"/>
      <c r="J2" s="15"/>
      <c r="K2" s="104"/>
    </row>
    <row r="3" spans="1:12" ht="12.95" customHeight="1">
      <c r="A3" s="152"/>
      <c r="B3" s="269"/>
      <c r="C3" s="270"/>
      <c r="D3" s="118"/>
      <c r="E3" s="266" t="s">
        <v>149</v>
      </c>
      <c r="F3" s="272" t="s">
        <v>28</v>
      </c>
      <c r="G3" s="272"/>
      <c r="H3" s="128"/>
      <c r="I3" s="17"/>
    </row>
    <row r="4" spans="1:12" ht="116.25" customHeight="1">
      <c r="A4" s="153"/>
      <c r="B4" s="267"/>
      <c r="C4" s="271"/>
      <c r="D4" s="118"/>
      <c r="E4" s="267"/>
      <c r="F4" s="2" t="s">
        <v>150</v>
      </c>
      <c r="G4" s="2" t="s">
        <v>152</v>
      </c>
      <c r="H4" s="129"/>
      <c r="I4" s="17"/>
      <c r="K4" s="105"/>
    </row>
    <row r="5" spans="1:12" ht="12.95" customHeight="1">
      <c r="A5" s="91" t="s">
        <v>5</v>
      </c>
      <c r="B5" s="91" t="s">
        <v>7</v>
      </c>
      <c r="C5" s="91">
        <v>1</v>
      </c>
      <c r="D5" s="91">
        <v>2</v>
      </c>
      <c r="E5" s="91">
        <v>3</v>
      </c>
      <c r="F5" s="91">
        <v>4</v>
      </c>
      <c r="G5" s="91">
        <v>5</v>
      </c>
      <c r="H5" s="2">
        <v>6</v>
      </c>
      <c r="I5" s="17"/>
      <c r="K5" s="105"/>
    </row>
    <row r="6" spans="1:12" ht="12.95" customHeight="1">
      <c r="A6" s="85"/>
      <c r="B6" s="93" t="s">
        <v>250</v>
      </c>
      <c r="C6" s="97" t="s">
        <v>297</v>
      </c>
      <c r="D6" s="87"/>
      <c r="E6" s="87"/>
      <c r="F6" s="87"/>
      <c r="G6" s="87"/>
      <c r="H6" s="87"/>
      <c r="I6" s="17"/>
      <c r="J6" s="89"/>
      <c r="K6" s="105"/>
      <c r="L6" s="106"/>
    </row>
    <row r="7" spans="1:12" ht="12.95" customHeight="1">
      <c r="A7" s="84" t="s">
        <v>201</v>
      </c>
      <c r="B7" s="94" t="s">
        <v>251</v>
      </c>
      <c r="C7" s="87">
        <f t="shared" ref="C7:C54" si="0">SUM(D7,E7,H7)</f>
        <v>70</v>
      </c>
      <c r="D7" s="87">
        <v>27</v>
      </c>
      <c r="E7" s="87">
        <v>43</v>
      </c>
      <c r="F7" s="87">
        <v>6</v>
      </c>
      <c r="G7" s="87">
        <v>5</v>
      </c>
      <c r="H7" s="87"/>
      <c r="I7" s="17"/>
      <c r="J7" s="89"/>
      <c r="K7" s="105"/>
      <c r="L7" s="106"/>
    </row>
    <row r="8" spans="1:12" ht="12.95" customHeight="1">
      <c r="A8" s="84" t="s">
        <v>202</v>
      </c>
      <c r="B8" s="95" t="s">
        <v>252</v>
      </c>
      <c r="C8" s="87">
        <f t="shared" si="0"/>
        <v>10</v>
      </c>
      <c r="D8" s="87">
        <v>5</v>
      </c>
      <c r="E8" s="87">
        <v>3</v>
      </c>
      <c r="F8" s="87">
        <v>1</v>
      </c>
      <c r="G8" s="87"/>
      <c r="H8" s="87">
        <v>2</v>
      </c>
      <c r="I8" s="17"/>
      <c r="J8" s="89"/>
      <c r="K8" s="105"/>
      <c r="L8" s="106"/>
    </row>
    <row r="9" spans="1:12" ht="12.95" customHeight="1">
      <c r="A9" s="84" t="s">
        <v>203</v>
      </c>
      <c r="B9" s="94" t="s">
        <v>253</v>
      </c>
      <c r="C9" s="87">
        <f t="shared" si="0"/>
        <v>119</v>
      </c>
      <c r="D9" s="87">
        <v>51</v>
      </c>
      <c r="E9" s="87">
        <v>67</v>
      </c>
      <c r="F9" s="87">
        <v>13</v>
      </c>
      <c r="G9" s="87">
        <v>5</v>
      </c>
      <c r="H9" s="87">
        <v>1</v>
      </c>
      <c r="I9" s="17"/>
      <c r="J9" s="89"/>
      <c r="K9" s="105"/>
      <c r="L9" s="106"/>
    </row>
    <row r="10" spans="1:12" ht="12.95" customHeight="1">
      <c r="A10" s="84" t="s">
        <v>204</v>
      </c>
      <c r="B10" s="94" t="s">
        <v>254</v>
      </c>
      <c r="C10" s="87">
        <f t="shared" si="0"/>
        <v>13</v>
      </c>
      <c r="D10" s="87">
        <v>5</v>
      </c>
      <c r="E10" s="87">
        <v>8</v>
      </c>
      <c r="F10" s="87">
        <v>3</v>
      </c>
      <c r="G10" s="87">
        <v>1</v>
      </c>
      <c r="H10" s="87"/>
      <c r="I10" s="17"/>
      <c r="J10" s="89"/>
      <c r="K10" s="105"/>
      <c r="L10" s="106"/>
    </row>
    <row r="11" spans="1:12" ht="12.95" customHeight="1">
      <c r="A11" s="84" t="s">
        <v>205</v>
      </c>
      <c r="B11" s="95" t="s">
        <v>255</v>
      </c>
      <c r="C11" s="87">
        <f t="shared" si="0"/>
        <v>8</v>
      </c>
      <c r="D11" s="87">
        <v>6</v>
      </c>
      <c r="E11" s="87">
        <v>2</v>
      </c>
      <c r="F11" s="87">
        <v>1</v>
      </c>
      <c r="G11" s="87"/>
      <c r="H11" s="87"/>
      <c r="I11" s="17"/>
      <c r="J11" s="89"/>
      <c r="K11" s="105"/>
      <c r="L11" s="106"/>
    </row>
    <row r="12" spans="1:12" ht="12.95" customHeight="1">
      <c r="A12" s="84" t="s">
        <v>206</v>
      </c>
      <c r="B12" s="95" t="s">
        <v>256</v>
      </c>
      <c r="C12" s="87">
        <f t="shared" si="0"/>
        <v>8</v>
      </c>
      <c r="D12" s="87">
        <v>4</v>
      </c>
      <c r="E12" s="87">
        <v>4</v>
      </c>
      <c r="F12" s="87"/>
      <c r="G12" s="87">
        <v>1</v>
      </c>
      <c r="H12" s="87"/>
      <c r="I12" s="17"/>
      <c r="J12" s="89"/>
      <c r="K12" s="105"/>
      <c r="L12" s="106"/>
    </row>
    <row r="13" spans="1:12" ht="12.95" customHeight="1">
      <c r="A13" s="84" t="s">
        <v>207</v>
      </c>
      <c r="B13" s="95" t="s">
        <v>257</v>
      </c>
      <c r="C13" s="87">
        <f t="shared" si="0"/>
        <v>7</v>
      </c>
      <c r="D13" s="87">
        <v>2</v>
      </c>
      <c r="E13" s="87">
        <v>5</v>
      </c>
      <c r="F13" s="87">
        <v>1</v>
      </c>
      <c r="G13" s="87"/>
      <c r="H13" s="87"/>
      <c r="I13" s="17"/>
      <c r="J13" s="89"/>
      <c r="K13" s="105"/>
      <c r="L13" s="106"/>
    </row>
    <row r="14" spans="1:12" ht="12.95" customHeight="1">
      <c r="A14" s="84" t="s">
        <v>208</v>
      </c>
      <c r="B14" s="94" t="s">
        <v>258</v>
      </c>
      <c r="C14" s="87">
        <f t="shared" si="0"/>
        <v>17</v>
      </c>
      <c r="D14" s="87">
        <v>8</v>
      </c>
      <c r="E14" s="87">
        <v>9</v>
      </c>
      <c r="F14" s="87">
        <v>1</v>
      </c>
      <c r="G14" s="87">
        <v>3</v>
      </c>
      <c r="H14" s="87"/>
      <c r="I14" s="17"/>
      <c r="J14" s="89"/>
      <c r="K14" s="105"/>
      <c r="L14" s="106"/>
    </row>
    <row r="15" spans="1:12" ht="12.95" customHeight="1">
      <c r="A15" s="84" t="s">
        <v>209</v>
      </c>
      <c r="B15" s="94" t="s">
        <v>259</v>
      </c>
      <c r="C15" s="87">
        <f t="shared" si="0"/>
        <v>35</v>
      </c>
      <c r="D15" s="87">
        <v>9</v>
      </c>
      <c r="E15" s="87">
        <v>25</v>
      </c>
      <c r="F15" s="87">
        <v>1</v>
      </c>
      <c r="G15" s="87">
        <v>7</v>
      </c>
      <c r="H15" s="87">
        <v>1</v>
      </c>
      <c r="I15" s="17"/>
      <c r="J15" s="89"/>
      <c r="K15" s="105"/>
      <c r="L15" s="106"/>
    </row>
    <row r="16" spans="1:12" ht="12.95" customHeight="1">
      <c r="A16" s="84" t="s">
        <v>210</v>
      </c>
      <c r="B16" s="95" t="s">
        <v>260</v>
      </c>
      <c r="C16" s="87">
        <f t="shared" si="0"/>
        <v>64</v>
      </c>
      <c r="D16" s="87">
        <v>26</v>
      </c>
      <c r="E16" s="87">
        <v>38</v>
      </c>
      <c r="F16" s="87">
        <v>8</v>
      </c>
      <c r="G16" s="87">
        <v>10</v>
      </c>
      <c r="H16" s="87"/>
      <c r="I16" s="17"/>
      <c r="J16" s="89"/>
      <c r="K16" s="105"/>
      <c r="L16" s="106"/>
    </row>
    <row r="17" spans="1:12" ht="12.95" customHeight="1">
      <c r="A17" s="84" t="s">
        <v>211</v>
      </c>
      <c r="B17" s="94" t="s">
        <v>261</v>
      </c>
      <c r="C17" s="87">
        <f t="shared" si="0"/>
        <v>21</v>
      </c>
      <c r="D17" s="87">
        <v>9</v>
      </c>
      <c r="E17" s="87">
        <v>12</v>
      </c>
      <c r="F17" s="87">
        <v>4</v>
      </c>
      <c r="G17" s="87">
        <v>1</v>
      </c>
      <c r="H17" s="87"/>
      <c r="I17" s="17"/>
      <c r="J17" s="89"/>
      <c r="K17" s="105"/>
      <c r="L17" s="106"/>
    </row>
    <row r="18" spans="1:12" ht="12.95" customHeight="1">
      <c r="A18" s="84" t="s">
        <v>212</v>
      </c>
      <c r="B18" s="94" t="s">
        <v>262</v>
      </c>
      <c r="C18" s="87">
        <f t="shared" si="0"/>
        <v>166</v>
      </c>
      <c r="D18" s="87">
        <v>64</v>
      </c>
      <c r="E18" s="87">
        <v>102</v>
      </c>
      <c r="F18" s="87">
        <v>24</v>
      </c>
      <c r="G18" s="87">
        <v>5</v>
      </c>
      <c r="H18" s="87"/>
      <c r="I18" s="17"/>
      <c r="J18" s="89"/>
      <c r="K18" s="105"/>
      <c r="L18" s="106"/>
    </row>
    <row r="19" spans="1:12" ht="12.95" customHeight="1">
      <c r="A19" s="84" t="s">
        <v>213</v>
      </c>
      <c r="B19" s="94" t="s">
        <v>263</v>
      </c>
      <c r="C19" s="87">
        <f t="shared" si="0"/>
        <v>34</v>
      </c>
      <c r="D19" s="87">
        <v>13</v>
      </c>
      <c r="E19" s="87">
        <v>20</v>
      </c>
      <c r="F19" s="87">
        <v>4</v>
      </c>
      <c r="G19" s="87">
        <v>7</v>
      </c>
      <c r="H19" s="87">
        <v>1</v>
      </c>
      <c r="I19" s="17"/>
      <c r="J19" s="89"/>
      <c r="K19" s="105"/>
      <c r="L19" s="106"/>
    </row>
    <row r="20" spans="1:12" ht="12.95" customHeight="1">
      <c r="A20" s="84" t="s">
        <v>214</v>
      </c>
      <c r="B20" s="94" t="s">
        <v>264</v>
      </c>
      <c r="C20" s="87">
        <f t="shared" si="0"/>
        <v>9</v>
      </c>
      <c r="D20" s="87">
        <v>2</v>
      </c>
      <c r="E20" s="87">
        <v>7</v>
      </c>
      <c r="F20" s="87">
        <v>5</v>
      </c>
      <c r="G20" s="87"/>
      <c r="H20" s="87"/>
      <c r="I20" s="17"/>
      <c r="J20" s="89"/>
      <c r="K20" s="105"/>
      <c r="L20" s="106"/>
    </row>
    <row r="21" spans="1:12" ht="12.95" customHeight="1">
      <c r="A21" s="84" t="s">
        <v>215</v>
      </c>
      <c r="B21" s="94" t="s">
        <v>265</v>
      </c>
      <c r="C21" s="87">
        <f t="shared" si="0"/>
        <v>44</v>
      </c>
      <c r="D21" s="87">
        <v>10</v>
      </c>
      <c r="E21" s="87">
        <v>33</v>
      </c>
      <c r="F21" s="87">
        <v>10</v>
      </c>
      <c r="G21" s="87">
        <v>3</v>
      </c>
      <c r="H21" s="87">
        <v>1</v>
      </c>
      <c r="I21" s="17"/>
      <c r="J21" s="89"/>
      <c r="K21" s="105"/>
      <c r="L21" s="106"/>
    </row>
    <row r="22" spans="1:12" ht="12.95" customHeight="1">
      <c r="A22" s="84" t="s">
        <v>216</v>
      </c>
      <c r="B22" s="94" t="s">
        <v>266</v>
      </c>
      <c r="C22" s="87">
        <f t="shared" si="0"/>
        <v>8</v>
      </c>
      <c r="D22" s="87">
        <v>4</v>
      </c>
      <c r="E22" s="87">
        <v>4</v>
      </c>
      <c r="F22" s="87">
        <v>1</v>
      </c>
      <c r="G22" s="87"/>
      <c r="H22" s="87"/>
      <c r="I22" s="17"/>
      <c r="J22" s="89"/>
      <c r="K22" s="105"/>
      <c r="L22" s="106"/>
    </row>
    <row r="23" spans="1:12" ht="12.95" customHeight="1">
      <c r="A23" s="84" t="s">
        <v>217</v>
      </c>
      <c r="B23" s="94" t="s">
        <v>267</v>
      </c>
      <c r="C23" s="87">
        <f t="shared" si="0"/>
        <v>113</v>
      </c>
      <c r="D23" s="87">
        <v>38</v>
      </c>
      <c r="E23" s="87">
        <v>73</v>
      </c>
      <c r="F23" s="87">
        <v>30</v>
      </c>
      <c r="G23" s="87">
        <v>9</v>
      </c>
      <c r="H23" s="87">
        <v>2</v>
      </c>
      <c r="I23" s="17"/>
      <c r="J23" s="89"/>
      <c r="K23" s="105"/>
      <c r="L23" s="106"/>
    </row>
    <row r="24" spans="1:12" ht="12.95" customHeight="1">
      <c r="A24" s="84" t="s">
        <v>218</v>
      </c>
      <c r="B24" s="94" t="s">
        <v>268</v>
      </c>
      <c r="C24" s="87">
        <f t="shared" si="0"/>
        <v>50</v>
      </c>
      <c r="D24" s="87">
        <v>27</v>
      </c>
      <c r="E24" s="87">
        <v>22</v>
      </c>
      <c r="F24" s="87">
        <v>6</v>
      </c>
      <c r="G24" s="87">
        <v>2</v>
      </c>
      <c r="H24" s="87">
        <v>1</v>
      </c>
      <c r="I24" s="17"/>
      <c r="J24" s="89"/>
      <c r="K24" s="105"/>
      <c r="L24" s="106"/>
    </row>
    <row r="25" spans="1:12" ht="12.95" customHeight="1">
      <c r="A25" s="84" t="s">
        <v>219</v>
      </c>
      <c r="B25" s="94" t="s">
        <v>269</v>
      </c>
      <c r="C25" s="87">
        <f t="shared" si="0"/>
        <v>74</v>
      </c>
      <c r="D25" s="87">
        <v>18</v>
      </c>
      <c r="E25" s="87">
        <v>56</v>
      </c>
      <c r="F25" s="87">
        <v>13</v>
      </c>
      <c r="G25" s="87">
        <v>1</v>
      </c>
      <c r="H25" s="87"/>
      <c r="I25" s="17"/>
      <c r="J25" s="89"/>
      <c r="K25" s="105"/>
      <c r="L25" s="106"/>
    </row>
    <row r="26" spans="1:12" ht="12.95" customHeight="1">
      <c r="A26" s="84" t="s">
        <v>220</v>
      </c>
      <c r="B26" s="94" t="s">
        <v>270</v>
      </c>
      <c r="C26" s="87">
        <f t="shared" si="0"/>
        <v>8</v>
      </c>
      <c r="D26" s="87">
        <v>4</v>
      </c>
      <c r="E26" s="87">
        <v>4</v>
      </c>
      <c r="F26" s="87">
        <v>1</v>
      </c>
      <c r="G26" s="87">
        <v>2</v>
      </c>
      <c r="H26" s="87"/>
      <c r="I26" s="17"/>
      <c r="J26" s="89"/>
      <c r="K26" s="105"/>
      <c r="L26" s="106"/>
    </row>
    <row r="27" spans="1:12" ht="12.95" customHeight="1">
      <c r="A27" s="84" t="s">
        <v>221</v>
      </c>
      <c r="B27" s="94" t="s">
        <v>271</v>
      </c>
      <c r="C27" s="87">
        <f t="shared" si="0"/>
        <v>6</v>
      </c>
      <c r="D27" s="87">
        <v>1</v>
      </c>
      <c r="E27" s="87">
        <v>5</v>
      </c>
      <c r="F27" s="87">
        <v>2</v>
      </c>
      <c r="G27" s="87"/>
      <c r="H27" s="87"/>
      <c r="I27" s="17"/>
      <c r="J27" s="89"/>
      <c r="K27" s="105"/>
      <c r="L27" s="106"/>
    </row>
    <row r="28" spans="1:12" ht="12.95" customHeight="1">
      <c r="A28" s="84" t="s">
        <v>222</v>
      </c>
      <c r="B28" s="94" t="s">
        <v>272</v>
      </c>
      <c r="C28" s="87">
        <f t="shared" si="0"/>
        <v>47</v>
      </c>
      <c r="D28" s="87">
        <v>17</v>
      </c>
      <c r="E28" s="87">
        <v>28</v>
      </c>
      <c r="F28" s="87">
        <v>7</v>
      </c>
      <c r="G28" s="87">
        <v>3</v>
      </c>
      <c r="H28" s="87">
        <v>2</v>
      </c>
      <c r="I28" s="17"/>
      <c r="J28" s="89"/>
      <c r="K28" s="105"/>
      <c r="L28" s="106"/>
    </row>
    <row r="29" spans="1:12" ht="12.95" customHeight="1">
      <c r="A29" s="84" t="s">
        <v>223</v>
      </c>
      <c r="B29" s="94" t="s">
        <v>273</v>
      </c>
      <c r="C29" s="87">
        <f t="shared" si="0"/>
        <v>0</v>
      </c>
      <c r="D29" s="87"/>
      <c r="E29" s="87"/>
      <c r="F29" s="87"/>
      <c r="G29" s="87"/>
      <c r="H29" s="87"/>
      <c r="I29" s="17"/>
      <c r="J29" s="89"/>
      <c r="K29" s="105"/>
      <c r="L29" s="106"/>
    </row>
    <row r="30" spans="1:12" ht="12.95" customHeight="1">
      <c r="A30" s="84" t="s">
        <v>224</v>
      </c>
      <c r="B30" s="94" t="s">
        <v>274</v>
      </c>
      <c r="C30" s="87">
        <f t="shared" si="0"/>
        <v>18</v>
      </c>
      <c r="D30" s="87">
        <v>9</v>
      </c>
      <c r="E30" s="87">
        <v>9</v>
      </c>
      <c r="F30" s="87">
        <v>3</v>
      </c>
      <c r="G30" s="87"/>
      <c r="H30" s="87"/>
      <c r="I30" s="17"/>
      <c r="J30" s="89"/>
      <c r="K30" s="105"/>
      <c r="L30" s="106"/>
    </row>
    <row r="31" spans="1:12" ht="12.95" customHeight="1">
      <c r="A31" s="84" t="s">
        <v>225</v>
      </c>
      <c r="B31" s="94" t="s">
        <v>275</v>
      </c>
      <c r="C31" s="87">
        <f t="shared" si="0"/>
        <v>2</v>
      </c>
      <c r="D31" s="87"/>
      <c r="E31" s="87">
        <v>1</v>
      </c>
      <c r="F31" s="87">
        <v>1</v>
      </c>
      <c r="G31" s="87"/>
      <c r="H31" s="87">
        <v>1</v>
      </c>
      <c r="I31" s="17"/>
      <c r="J31" s="89"/>
      <c r="K31" s="105"/>
      <c r="L31" s="106"/>
    </row>
    <row r="32" spans="1:12" ht="12.95" customHeight="1">
      <c r="A32" s="84" t="s">
        <v>226</v>
      </c>
      <c r="B32" s="94" t="s">
        <v>276</v>
      </c>
      <c r="C32" s="87">
        <f t="shared" si="0"/>
        <v>44</v>
      </c>
      <c r="D32" s="87">
        <v>21</v>
      </c>
      <c r="E32" s="87">
        <v>22</v>
      </c>
      <c r="F32" s="87">
        <v>4</v>
      </c>
      <c r="G32" s="87">
        <v>5</v>
      </c>
      <c r="H32" s="87">
        <v>1</v>
      </c>
      <c r="I32" s="17"/>
      <c r="J32" s="89"/>
      <c r="K32" s="105"/>
      <c r="L32" s="106"/>
    </row>
    <row r="33" spans="1:12" ht="12.95" customHeight="1">
      <c r="A33" s="84" t="s">
        <v>227</v>
      </c>
      <c r="B33" s="94" t="s">
        <v>277</v>
      </c>
      <c r="C33" s="87">
        <f t="shared" si="0"/>
        <v>45</v>
      </c>
      <c r="D33" s="87">
        <v>21</v>
      </c>
      <c r="E33" s="87">
        <v>24</v>
      </c>
      <c r="F33" s="87">
        <v>7</v>
      </c>
      <c r="G33" s="87">
        <v>3</v>
      </c>
      <c r="H33" s="87"/>
      <c r="I33" s="17"/>
      <c r="J33" s="89"/>
      <c r="K33" s="105"/>
      <c r="L33" s="106"/>
    </row>
    <row r="34" spans="1:12" ht="12.95" customHeight="1">
      <c r="A34" s="84" t="s">
        <v>228</v>
      </c>
      <c r="B34" s="94" t="s">
        <v>278</v>
      </c>
      <c r="C34" s="87">
        <f t="shared" si="0"/>
        <v>14</v>
      </c>
      <c r="D34" s="87">
        <v>5</v>
      </c>
      <c r="E34" s="87">
        <v>9</v>
      </c>
      <c r="F34" s="87">
        <v>3</v>
      </c>
      <c r="G34" s="87">
        <v>1</v>
      </c>
      <c r="H34" s="87"/>
      <c r="I34" s="17"/>
      <c r="J34" s="89"/>
      <c r="K34" s="105"/>
      <c r="L34" s="106"/>
    </row>
    <row r="35" spans="1:12" ht="12.95" customHeight="1">
      <c r="A35" s="84" t="s">
        <v>229</v>
      </c>
      <c r="B35" s="94" t="s">
        <v>279</v>
      </c>
      <c r="C35" s="87">
        <f t="shared" si="0"/>
        <v>44</v>
      </c>
      <c r="D35" s="87">
        <v>23</v>
      </c>
      <c r="E35" s="87">
        <v>21</v>
      </c>
      <c r="F35" s="87">
        <v>3</v>
      </c>
      <c r="G35" s="87"/>
      <c r="H35" s="87"/>
      <c r="I35" s="17"/>
      <c r="J35" s="89"/>
      <c r="K35" s="105"/>
      <c r="L35" s="106"/>
    </row>
    <row r="36" spans="1:12" ht="12.95" customHeight="1">
      <c r="A36" s="84" t="s">
        <v>230</v>
      </c>
      <c r="B36" s="94" t="s">
        <v>280</v>
      </c>
      <c r="C36" s="87">
        <f t="shared" si="0"/>
        <v>7</v>
      </c>
      <c r="D36" s="87">
        <v>2</v>
      </c>
      <c r="E36" s="87">
        <v>5</v>
      </c>
      <c r="F36" s="87">
        <v>1</v>
      </c>
      <c r="G36" s="87">
        <v>1</v>
      </c>
      <c r="H36" s="87"/>
      <c r="I36" s="17"/>
      <c r="J36" s="89"/>
      <c r="K36" s="105"/>
      <c r="L36" s="106"/>
    </row>
    <row r="37" spans="1:12" ht="12.95" customHeight="1">
      <c r="A37" s="84" t="s">
        <v>231</v>
      </c>
      <c r="B37" s="94" t="s">
        <v>281</v>
      </c>
      <c r="C37" s="87">
        <f t="shared" si="0"/>
        <v>6</v>
      </c>
      <c r="D37" s="87">
        <v>2</v>
      </c>
      <c r="E37" s="87">
        <v>4</v>
      </c>
      <c r="F37" s="87">
        <v>1</v>
      </c>
      <c r="G37" s="87"/>
      <c r="H37" s="87"/>
      <c r="I37" s="17"/>
      <c r="J37" s="89"/>
      <c r="K37" s="105"/>
      <c r="L37" s="106"/>
    </row>
    <row r="38" spans="1:12" ht="12.95" customHeight="1">
      <c r="A38" s="84" t="s">
        <v>232</v>
      </c>
      <c r="B38" s="94" t="s">
        <v>282</v>
      </c>
      <c r="C38" s="87">
        <f t="shared" si="0"/>
        <v>12</v>
      </c>
      <c r="D38" s="87">
        <v>4</v>
      </c>
      <c r="E38" s="87">
        <v>7</v>
      </c>
      <c r="F38" s="87">
        <v>1</v>
      </c>
      <c r="G38" s="87">
        <v>3</v>
      </c>
      <c r="H38" s="87">
        <v>1</v>
      </c>
      <c r="I38" s="17"/>
      <c r="J38" s="89"/>
      <c r="K38" s="105"/>
      <c r="L38" s="106"/>
    </row>
    <row r="39" spans="1:12" ht="12.95" customHeight="1">
      <c r="A39" s="84" t="s">
        <v>233</v>
      </c>
      <c r="B39" s="94" t="s">
        <v>283</v>
      </c>
      <c r="C39" s="87">
        <f t="shared" si="0"/>
        <v>6</v>
      </c>
      <c r="D39" s="87">
        <v>2</v>
      </c>
      <c r="E39" s="87">
        <v>4</v>
      </c>
      <c r="F39" s="87"/>
      <c r="G39" s="87">
        <v>1</v>
      </c>
      <c r="H39" s="87"/>
      <c r="I39" s="17"/>
      <c r="J39" s="89"/>
      <c r="K39" s="105"/>
      <c r="L39" s="106"/>
    </row>
    <row r="40" spans="1:12" ht="12.95" customHeight="1">
      <c r="A40" s="84" t="s">
        <v>234</v>
      </c>
      <c r="B40" s="94" t="s">
        <v>284</v>
      </c>
      <c r="C40" s="87">
        <f t="shared" si="0"/>
        <v>7</v>
      </c>
      <c r="D40" s="87">
        <v>3</v>
      </c>
      <c r="E40" s="87">
        <v>4</v>
      </c>
      <c r="F40" s="87">
        <v>1</v>
      </c>
      <c r="G40" s="87"/>
      <c r="H40" s="87"/>
      <c r="I40" s="17"/>
      <c r="J40" s="89"/>
      <c r="K40" s="105"/>
      <c r="L40" s="106"/>
    </row>
    <row r="41" spans="1:12" ht="12.95" customHeight="1">
      <c r="A41" s="84" t="s">
        <v>235</v>
      </c>
      <c r="B41" s="94" t="s">
        <v>285</v>
      </c>
      <c r="C41" s="87">
        <f t="shared" si="0"/>
        <v>47</v>
      </c>
      <c r="D41" s="87">
        <v>14</v>
      </c>
      <c r="E41" s="87">
        <v>33</v>
      </c>
      <c r="F41" s="87">
        <v>10</v>
      </c>
      <c r="G41" s="87">
        <v>2</v>
      </c>
      <c r="H41" s="87"/>
      <c r="I41" s="17"/>
      <c r="J41" s="89"/>
      <c r="K41" s="105"/>
      <c r="L41" s="106"/>
    </row>
    <row r="42" spans="1:12" ht="12.95" customHeight="1">
      <c r="A42" s="84" t="s">
        <v>236</v>
      </c>
      <c r="B42" s="94" t="s">
        <v>286</v>
      </c>
      <c r="C42" s="87">
        <f t="shared" si="0"/>
        <v>26</v>
      </c>
      <c r="D42" s="87">
        <v>12</v>
      </c>
      <c r="E42" s="87">
        <v>14</v>
      </c>
      <c r="F42" s="87">
        <v>1</v>
      </c>
      <c r="G42" s="87">
        <v>2</v>
      </c>
      <c r="H42" s="87"/>
      <c r="I42" s="17"/>
      <c r="J42" s="89"/>
      <c r="K42" s="105"/>
      <c r="L42" s="106"/>
    </row>
    <row r="43" spans="1:12" ht="12.95" customHeight="1">
      <c r="A43" s="84" t="s">
        <v>237</v>
      </c>
      <c r="B43" s="94" t="s">
        <v>287</v>
      </c>
      <c r="C43" s="87">
        <f t="shared" si="0"/>
        <v>16</v>
      </c>
      <c r="D43" s="87">
        <v>9</v>
      </c>
      <c r="E43" s="87">
        <v>7</v>
      </c>
      <c r="F43" s="87">
        <v>4</v>
      </c>
      <c r="G43" s="87"/>
      <c r="H43" s="87"/>
      <c r="I43" s="17"/>
      <c r="J43" s="89"/>
      <c r="K43" s="105"/>
      <c r="L43" s="106"/>
    </row>
    <row r="44" spans="1:12" ht="12.95" customHeight="1">
      <c r="A44" s="84" t="s">
        <v>238</v>
      </c>
      <c r="B44" s="94" t="s">
        <v>288</v>
      </c>
      <c r="C44" s="87">
        <f t="shared" si="0"/>
        <v>9</v>
      </c>
      <c r="D44" s="87">
        <v>3</v>
      </c>
      <c r="E44" s="87">
        <v>5</v>
      </c>
      <c r="F44" s="87">
        <v>3</v>
      </c>
      <c r="G44" s="87"/>
      <c r="H44" s="87">
        <v>1</v>
      </c>
      <c r="I44" s="17"/>
      <c r="J44" s="89"/>
      <c r="K44" s="105"/>
      <c r="L44" s="106"/>
    </row>
    <row r="45" spans="1:12" ht="12.95" customHeight="1">
      <c r="A45" s="84" t="s">
        <v>239</v>
      </c>
      <c r="B45" s="94" t="s">
        <v>289</v>
      </c>
      <c r="C45" s="87">
        <f t="shared" si="0"/>
        <v>2</v>
      </c>
      <c r="D45" s="87"/>
      <c r="E45" s="87">
        <v>2</v>
      </c>
      <c r="F45" s="87">
        <v>2</v>
      </c>
      <c r="G45" s="87"/>
      <c r="H45" s="87"/>
      <c r="I45" s="17"/>
      <c r="J45" s="89"/>
      <c r="K45" s="105"/>
      <c r="L45" s="106"/>
    </row>
    <row r="46" spans="1:12" ht="12.95" customHeight="1">
      <c r="A46" s="84" t="s">
        <v>240</v>
      </c>
      <c r="B46" s="94" t="s">
        <v>290</v>
      </c>
      <c r="C46" s="87">
        <f t="shared" si="0"/>
        <v>9</v>
      </c>
      <c r="D46" s="87">
        <v>1</v>
      </c>
      <c r="E46" s="87">
        <v>8</v>
      </c>
      <c r="F46" s="87">
        <v>1</v>
      </c>
      <c r="G46" s="87"/>
      <c r="H46" s="87"/>
      <c r="I46" s="17"/>
      <c r="J46" s="89"/>
      <c r="K46" s="105"/>
      <c r="L46" s="106"/>
    </row>
    <row r="47" spans="1:12" ht="12.95" customHeight="1">
      <c r="A47" s="84" t="s">
        <v>241</v>
      </c>
      <c r="B47" s="94" t="s">
        <v>291</v>
      </c>
      <c r="C47" s="87">
        <f t="shared" si="0"/>
        <v>15</v>
      </c>
      <c r="D47" s="87">
        <v>3</v>
      </c>
      <c r="E47" s="87">
        <v>12</v>
      </c>
      <c r="F47" s="87">
        <v>1</v>
      </c>
      <c r="G47" s="87">
        <v>4</v>
      </c>
      <c r="H47" s="87"/>
      <c r="I47" s="17"/>
      <c r="J47" s="89"/>
      <c r="K47" s="105"/>
      <c r="L47" s="106"/>
    </row>
    <row r="48" spans="1:12" ht="12.95" customHeight="1">
      <c r="A48" s="84" t="s">
        <v>242</v>
      </c>
      <c r="B48" s="94" t="s">
        <v>292</v>
      </c>
      <c r="C48" s="87">
        <f t="shared" si="0"/>
        <v>5</v>
      </c>
      <c r="D48" s="87">
        <v>4</v>
      </c>
      <c r="E48" s="87">
        <v>1</v>
      </c>
      <c r="F48" s="87"/>
      <c r="G48" s="87"/>
      <c r="H48" s="87"/>
      <c r="I48" s="17"/>
      <c r="J48" s="89"/>
      <c r="K48" s="105"/>
      <c r="L48" s="106"/>
    </row>
    <row r="49" spans="1:12" ht="12.95" customHeight="1">
      <c r="A49" s="84" t="s">
        <v>243</v>
      </c>
      <c r="B49" s="94" t="s">
        <v>293</v>
      </c>
      <c r="C49" s="87">
        <f t="shared" si="0"/>
        <v>15</v>
      </c>
      <c r="D49" s="87">
        <v>2</v>
      </c>
      <c r="E49" s="87">
        <v>13</v>
      </c>
      <c r="F49" s="87">
        <v>7</v>
      </c>
      <c r="G49" s="87"/>
      <c r="H49" s="87"/>
      <c r="I49" s="17"/>
      <c r="J49" s="89"/>
      <c r="K49" s="105"/>
      <c r="L49" s="106"/>
    </row>
    <row r="50" spans="1:12" ht="12.95" customHeight="1">
      <c r="A50" s="84" t="s">
        <v>244</v>
      </c>
      <c r="B50" s="94" t="s">
        <v>294</v>
      </c>
      <c r="C50" s="87">
        <f t="shared" si="0"/>
        <v>38</v>
      </c>
      <c r="D50" s="87">
        <v>12</v>
      </c>
      <c r="E50" s="87">
        <v>26</v>
      </c>
      <c r="F50" s="87">
        <v>6</v>
      </c>
      <c r="G50" s="87">
        <v>4</v>
      </c>
      <c r="H50" s="87"/>
      <c r="I50" s="17"/>
      <c r="J50" s="89"/>
      <c r="K50" s="105"/>
      <c r="L50" s="106"/>
    </row>
    <row r="51" spans="1:12" ht="12.95" customHeight="1">
      <c r="A51" s="84" t="s">
        <v>245</v>
      </c>
      <c r="B51" s="94" t="s">
        <v>295</v>
      </c>
      <c r="C51" s="87">
        <f t="shared" si="0"/>
        <v>1</v>
      </c>
      <c r="D51" s="87">
        <v>1</v>
      </c>
      <c r="E51" s="87"/>
      <c r="F51" s="87"/>
      <c r="G51" s="87"/>
      <c r="H51" s="87"/>
      <c r="I51" s="17"/>
      <c r="J51" s="89"/>
      <c r="K51" s="105"/>
      <c r="L51" s="106"/>
    </row>
    <row r="52" spans="1:12" ht="12.95" customHeight="1">
      <c r="A52" s="84" t="s">
        <v>246</v>
      </c>
      <c r="B52" s="94" t="s">
        <v>296</v>
      </c>
      <c r="C52" s="87">
        <f t="shared" si="0"/>
        <v>2</v>
      </c>
      <c r="D52" s="87">
        <v>2</v>
      </c>
      <c r="E52" s="87"/>
      <c r="F52" s="87"/>
      <c r="G52" s="87"/>
      <c r="H52" s="87"/>
      <c r="I52" s="17"/>
      <c r="J52" s="89"/>
      <c r="K52" s="105"/>
      <c r="L52" s="106"/>
    </row>
    <row r="53" spans="1:12" ht="12.95" customHeight="1">
      <c r="A53" s="84"/>
      <c r="B53" s="95" t="s">
        <v>248</v>
      </c>
      <c r="C53" s="87">
        <f t="shared" si="0"/>
        <v>0</v>
      </c>
      <c r="D53" s="87"/>
      <c r="E53" s="87"/>
      <c r="F53" s="87"/>
      <c r="G53" s="87"/>
      <c r="H53" s="87"/>
      <c r="I53" s="17"/>
      <c r="J53" s="89"/>
      <c r="K53" s="105"/>
      <c r="L53" s="106"/>
    </row>
    <row r="54" spans="1:12" ht="12.95" customHeight="1">
      <c r="A54" s="84"/>
      <c r="B54" s="95" t="s">
        <v>249</v>
      </c>
      <c r="C54" s="87">
        <f t="shared" si="0"/>
        <v>1321</v>
      </c>
      <c r="D54" s="87">
        <f>SUM(D7:D53)</f>
        <v>505</v>
      </c>
      <c r="E54" s="87">
        <f>SUM(E7:E53)</f>
        <v>801</v>
      </c>
      <c r="F54" s="87">
        <f>SUM(F7:F53)</f>
        <v>202</v>
      </c>
      <c r="G54" s="87">
        <f>SUM(G7:G53)</f>
        <v>91</v>
      </c>
      <c r="H54" s="87">
        <f>SUM(H7:H53)</f>
        <v>15</v>
      </c>
      <c r="I54" s="17"/>
      <c r="J54" s="89"/>
      <c r="K54" s="105"/>
      <c r="L54" s="106"/>
    </row>
    <row r="55" spans="1:12" ht="5.25" customHeight="1">
      <c r="I55" s="31"/>
    </row>
    <row r="56" spans="1:12" ht="12.95" customHeight="1">
      <c r="I56" s="31"/>
    </row>
    <row r="57" spans="1:12" ht="7.5" customHeight="1">
      <c r="I57" s="31"/>
    </row>
    <row r="58" spans="1:12" ht="12.95" customHeight="1">
      <c r="I58" s="31"/>
    </row>
    <row r="59" spans="1:12">
      <c r="I59" s="15"/>
      <c r="K59" s="90"/>
    </row>
    <row r="60" spans="1:12" ht="12.95" customHeight="1">
      <c r="I60" s="31"/>
    </row>
    <row r="61" spans="1:12" ht="12.95" customHeight="1">
      <c r="I61" s="31"/>
    </row>
    <row r="62" spans="1:12" ht="6.75" customHeight="1">
      <c r="A62" s="92"/>
      <c r="B62" s="96"/>
      <c r="C62" s="96"/>
      <c r="D62" s="99"/>
      <c r="E62" s="99"/>
      <c r="F62" s="31"/>
      <c r="G62" s="101"/>
      <c r="H62" s="102"/>
      <c r="I62" s="31"/>
    </row>
    <row r="63" spans="1:12" ht="12.95" customHeight="1">
      <c r="B63" s="41"/>
      <c r="C63" s="98"/>
      <c r="D63" s="100"/>
      <c r="E63" s="100"/>
      <c r="F63" s="31"/>
      <c r="G63" s="31"/>
      <c r="H63" s="15"/>
      <c r="I63" s="31"/>
    </row>
  </sheetData>
  <mergeCells count="9">
    <mergeCell ref="E3:E4"/>
    <mergeCell ref="A1:H1"/>
    <mergeCell ref="A2:A4"/>
    <mergeCell ref="B2:B4"/>
    <mergeCell ref="C2:C4"/>
    <mergeCell ref="D2:D4"/>
    <mergeCell ref="H2:H4"/>
    <mergeCell ref="F3:G3"/>
    <mergeCell ref="E2:G2"/>
  </mergeCells>
  <pageMargins left="0.62992125984251968" right="0.23622047244094491" top="0.94488188976377963" bottom="0.74803149606299213" header="0.31496062992125984" footer="0.31496062992125984"/>
  <pageSetup paperSize="9" scale="80" firstPageNumber="15" pageOrder="overThenDown" orientation="landscape" useFirstPageNumber="1" r:id="rId1"/>
  <headerFooter alignWithMargins="0">
    <oddFooter>&amp;R____&amp;CФорма № 22-Ц_00774_2.2016, Підрозділ: Апеляційний суд Дніпропетровської області ( м. Дніпропетровськ), Початок періоду: 01.01.2016, Кінець періоду: 30.06.2016&amp;L9CBDAB1B</oddFooter>
  </headerFooter>
</worksheet>
</file>

<file path=xl/worksheets/sheet8.xml><?xml version="1.0" encoding="utf-8"?>
<worksheet xmlns="http://schemas.openxmlformats.org/spreadsheetml/2006/main" xmlns:r="http://schemas.openxmlformats.org/officeDocument/2006/relationships">
  <dimension ref="A1:K32"/>
  <sheetViews>
    <sheetView tabSelected="1" workbookViewId="0">
      <selection sqref="A1:J1"/>
    </sheetView>
  </sheetViews>
  <sheetFormatPr defaultRowHeight="12.75"/>
  <cols>
    <col min="4" max="4" width="5.5703125" customWidth="1"/>
    <col min="5" max="5" width="11.140625" customWidth="1"/>
    <col min="7" max="7" width="5.28515625" customWidth="1"/>
    <col min="10" max="10" width="13.85546875" customWidth="1"/>
  </cols>
  <sheetData>
    <row r="1" spans="1:10" ht="12.95" customHeight="1">
      <c r="A1" s="277" t="s">
        <v>301</v>
      </c>
      <c r="B1" s="277"/>
      <c r="C1" s="277"/>
      <c r="D1" s="277"/>
      <c r="E1" s="277"/>
      <c r="F1" s="277"/>
      <c r="G1" s="277"/>
      <c r="H1" s="277"/>
      <c r="I1" s="277"/>
      <c r="J1" s="277"/>
    </row>
    <row r="2" spans="1:10" ht="18.95" customHeight="1">
      <c r="A2" s="107"/>
    </row>
    <row r="3" spans="1:10" ht="15.95" customHeight="1">
      <c r="A3" s="278" t="s">
        <v>302</v>
      </c>
      <c r="B3" s="278"/>
      <c r="C3" s="278"/>
      <c r="D3" s="278"/>
      <c r="E3" s="278"/>
      <c r="F3" s="278"/>
      <c r="G3" s="278"/>
      <c r="H3" s="278"/>
      <c r="I3" s="278"/>
      <c r="J3" s="278"/>
    </row>
    <row r="4" spans="1:10" ht="18.95" customHeight="1">
      <c r="A4" s="278"/>
      <c r="B4" s="278"/>
      <c r="C4" s="278"/>
      <c r="D4" s="278"/>
      <c r="E4" s="278"/>
      <c r="F4" s="278"/>
      <c r="G4" s="278"/>
      <c r="H4" s="278"/>
      <c r="I4" s="278"/>
      <c r="J4" s="278"/>
    </row>
    <row r="5" spans="1:10" ht="18.95" customHeight="1">
      <c r="A5" s="279" t="s">
        <v>303</v>
      </c>
      <c r="B5" s="279"/>
      <c r="C5" s="279"/>
      <c r="D5" s="279"/>
      <c r="E5" s="279"/>
      <c r="F5" s="279"/>
      <c r="G5" s="279"/>
      <c r="H5" s="279"/>
      <c r="I5" s="279"/>
      <c r="J5" s="279"/>
    </row>
    <row r="6" spans="1:10" ht="12.95" customHeight="1">
      <c r="A6" s="280"/>
      <c r="B6" s="280"/>
      <c r="C6" s="280"/>
      <c r="D6" s="280"/>
      <c r="E6" s="280"/>
      <c r="F6" s="280"/>
      <c r="G6" s="280"/>
      <c r="H6" s="280"/>
      <c r="I6" s="280"/>
      <c r="J6" s="280"/>
    </row>
    <row r="7" spans="1:10" ht="18.95" customHeight="1">
      <c r="A7" s="107"/>
    </row>
    <row r="8" spans="1:10" ht="18.95" customHeight="1">
      <c r="A8" s="108"/>
      <c r="B8" s="111"/>
      <c r="C8" s="111"/>
      <c r="D8" s="111"/>
      <c r="E8" s="111"/>
      <c r="F8" s="111"/>
      <c r="G8" s="111"/>
    </row>
    <row r="9" spans="1:10" ht="12.95" customHeight="1">
      <c r="A9" s="281" t="s">
        <v>304</v>
      </c>
      <c r="B9" s="282"/>
      <c r="C9" s="282"/>
      <c r="D9" s="283"/>
      <c r="E9" s="281" t="s">
        <v>314</v>
      </c>
      <c r="F9" s="282"/>
      <c r="G9" s="283"/>
      <c r="H9" s="17"/>
      <c r="J9" s="115"/>
    </row>
    <row r="10" spans="1:10">
      <c r="A10" s="284"/>
      <c r="B10" s="285"/>
      <c r="C10" s="285"/>
      <c r="D10" s="286"/>
      <c r="E10" s="284"/>
      <c r="F10" s="285"/>
      <c r="G10" s="286"/>
      <c r="H10" s="213" t="s">
        <v>318</v>
      </c>
      <c r="I10" s="214"/>
      <c r="J10" s="214"/>
    </row>
    <row r="11" spans="1:10" ht="12.95" customHeight="1">
      <c r="A11" s="290" t="s">
        <v>305</v>
      </c>
      <c r="B11" s="290"/>
      <c r="C11" s="290"/>
      <c r="D11" s="290"/>
      <c r="E11" s="208" t="s">
        <v>315</v>
      </c>
      <c r="F11" s="208"/>
      <c r="G11" s="208"/>
      <c r="H11" s="291" t="s">
        <v>319</v>
      </c>
      <c r="I11" s="292"/>
      <c r="J11" s="292"/>
    </row>
    <row r="12" spans="1:10" ht="53.65" customHeight="1">
      <c r="A12" s="290"/>
      <c r="B12" s="290"/>
      <c r="C12" s="290"/>
      <c r="D12" s="290"/>
      <c r="E12" s="208"/>
      <c r="F12" s="208"/>
      <c r="G12" s="208"/>
      <c r="H12" s="275" t="s">
        <v>320</v>
      </c>
      <c r="I12" s="276"/>
      <c r="J12" s="276"/>
    </row>
    <row r="13" spans="1:10" ht="14.45" customHeight="1">
      <c r="A13" s="290"/>
      <c r="B13" s="290"/>
      <c r="C13" s="290"/>
      <c r="D13" s="290"/>
      <c r="E13" s="208"/>
      <c r="F13" s="208"/>
      <c r="G13" s="208"/>
      <c r="H13" s="275" t="s">
        <v>321</v>
      </c>
      <c r="I13" s="276"/>
      <c r="J13" s="276"/>
    </row>
    <row r="14" spans="1:10" ht="49.15" customHeight="1">
      <c r="A14" s="290"/>
      <c r="B14" s="290"/>
      <c r="C14" s="290"/>
      <c r="D14" s="290"/>
      <c r="E14" s="208"/>
      <c r="F14" s="208"/>
      <c r="G14" s="208"/>
      <c r="H14" s="275"/>
      <c r="I14" s="276"/>
      <c r="J14" s="276"/>
    </row>
    <row r="15" spans="1:10" ht="43.7" customHeight="1">
      <c r="A15" s="290" t="s">
        <v>306</v>
      </c>
      <c r="B15" s="290"/>
      <c r="C15" s="290"/>
      <c r="D15" s="290"/>
      <c r="E15" s="208" t="s">
        <v>316</v>
      </c>
      <c r="F15" s="208"/>
      <c r="G15" s="208"/>
      <c r="H15" s="275" t="s">
        <v>322</v>
      </c>
      <c r="I15" s="276"/>
      <c r="J15" s="276"/>
    </row>
    <row r="16" spans="1:10" ht="27.2" customHeight="1">
      <c r="A16" s="290"/>
      <c r="B16" s="290"/>
      <c r="C16" s="290"/>
      <c r="D16" s="290"/>
      <c r="E16" s="208"/>
      <c r="F16" s="208"/>
      <c r="G16" s="208"/>
      <c r="H16" s="275"/>
      <c r="I16" s="276"/>
      <c r="J16" s="276"/>
    </row>
    <row r="17" spans="1:11" ht="29.45" customHeight="1">
      <c r="A17" s="3"/>
      <c r="B17" s="3"/>
      <c r="C17" s="3"/>
      <c r="D17" s="3"/>
      <c r="E17" s="3"/>
      <c r="F17" s="3"/>
      <c r="G17" s="3"/>
      <c r="H17" s="276"/>
      <c r="I17" s="276"/>
      <c r="J17" s="276"/>
    </row>
    <row r="18" spans="1:11" ht="18.2" customHeight="1">
      <c r="H18" s="276"/>
      <c r="I18" s="276"/>
      <c r="J18" s="276"/>
    </row>
    <row r="19" spans="1:11" ht="26.45" customHeight="1">
      <c r="F19" s="112"/>
      <c r="G19" s="112"/>
      <c r="H19" s="276"/>
      <c r="I19" s="276"/>
      <c r="J19" s="276"/>
    </row>
    <row r="20" spans="1:11" ht="15.95" customHeight="1">
      <c r="H20" s="307"/>
      <c r="I20" s="307"/>
      <c r="J20" s="307"/>
    </row>
    <row r="21" spans="1:11" ht="12.95" customHeight="1">
      <c r="A21" s="109"/>
      <c r="B21" s="111"/>
      <c r="C21" s="111"/>
      <c r="D21" s="111"/>
      <c r="E21" s="111"/>
      <c r="F21" s="111"/>
      <c r="G21" s="113"/>
      <c r="H21" s="111"/>
      <c r="I21" s="111"/>
      <c r="J21" s="116"/>
    </row>
    <row r="22" spans="1:11" ht="25.7" customHeight="1">
      <c r="A22" s="287" t="s">
        <v>307</v>
      </c>
      <c r="B22" s="288"/>
      <c r="C22" s="288"/>
      <c r="D22" s="288"/>
      <c r="E22" s="288"/>
      <c r="F22" s="288"/>
      <c r="G22" s="288"/>
      <c r="H22" s="288"/>
      <c r="I22" s="288"/>
      <c r="J22" s="289"/>
      <c r="K22" s="17"/>
    </row>
    <row r="23" spans="1:11" ht="17.45" customHeight="1">
      <c r="A23" s="299" t="s">
        <v>308</v>
      </c>
      <c r="B23" s="300"/>
      <c r="C23" s="300" t="s">
        <v>313</v>
      </c>
      <c r="D23" s="300"/>
      <c r="E23" s="301"/>
      <c r="F23" s="301"/>
      <c r="G23" s="301"/>
      <c r="H23" s="301"/>
      <c r="I23" s="301"/>
      <c r="J23" s="302"/>
      <c r="K23" s="17"/>
    </row>
    <row r="24" spans="1:11" ht="18.95" customHeight="1">
      <c r="A24" s="299" t="s">
        <v>309</v>
      </c>
      <c r="B24" s="300"/>
      <c r="C24" s="300"/>
      <c r="D24" s="300"/>
      <c r="E24" s="273" t="s">
        <v>317</v>
      </c>
      <c r="F24" s="273"/>
      <c r="G24" s="273"/>
      <c r="H24" s="273"/>
      <c r="I24" s="273"/>
      <c r="J24" s="274"/>
      <c r="K24" s="17"/>
    </row>
    <row r="25" spans="1:11" ht="18.95" customHeight="1">
      <c r="A25" s="303" t="s">
        <v>310</v>
      </c>
      <c r="B25" s="303"/>
      <c r="C25" s="303"/>
      <c r="D25" s="303"/>
      <c r="E25" s="304"/>
      <c r="F25" s="304"/>
      <c r="G25" s="304"/>
      <c r="H25" s="304"/>
      <c r="I25" s="304"/>
      <c r="J25" s="305"/>
      <c r="K25" s="17"/>
    </row>
    <row r="26" spans="1:11" ht="20.45" customHeight="1">
      <c r="A26" s="306"/>
      <c r="B26" s="273"/>
      <c r="C26" s="273"/>
      <c r="D26" s="273"/>
      <c r="E26" s="273"/>
      <c r="F26" s="273"/>
      <c r="G26" s="273"/>
      <c r="H26" s="273"/>
      <c r="I26" s="273"/>
      <c r="J26" s="274"/>
      <c r="K26" s="17"/>
    </row>
    <row r="27" spans="1:11" ht="18.2" customHeight="1">
      <c r="A27" s="293" t="s">
        <v>311</v>
      </c>
      <c r="B27" s="294"/>
      <c r="C27" s="294"/>
      <c r="D27" s="294"/>
      <c r="E27" s="294"/>
      <c r="F27" s="294"/>
      <c r="G27" s="294"/>
      <c r="H27" s="294"/>
      <c r="I27" s="294"/>
      <c r="J27" s="295"/>
      <c r="K27" s="17"/>
    </row>
    <row r="28" spans="1:11">
      <c r="A28" s="296" t="s">
        <v>312</v>
      </c>
      <c r="B28" s="297"/>
      <c r="C28" s="297"/>
      <c r="D28" s="297"/>
      <c r="E28" s="297"/>
      <c r="F28" s="297"/>
      <c r="G28" s="297"/>
      <c r="H28" s="297"/>
      <c r="I28" s="297"/>
      <c r="J28" s="298"/>
      <c r="K28" s="17"/>
    </row>
    <row r="29" spans="1:11" ht="12.95" customHeight="1">
      <c r="A29" s="110"/>
      <c r="B29" s="3"/>
      <c r="C29" s="110"/>
      <c r="D29" s="3"/>
      <c r="E29" s="3"/>
      <c r="F29" s="3"/>
      <c r="G29" s="114"/>
      <c r="H29" s="3"/>
      <c r="I29" s="3"/>
      <c r="J29" s="3"/>
    </row>
    <row r="30" spans="1:11" ht="18.95" customHeight="1">
      <c r="A30" s="107"/>
    </row>
    <row r="31" spans="1:11" ht="18.95" customHeight="1">
      <c r="A31" s="107"/>
    </row>
    <row r="32" spans="1:11" ht="18.95" customHeight="1">
      <c r="A32" s="107"/>
    </row>
  </sheetData>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ageMargins left="0.94488188976377963" right="0.74803149606299213" top="0.98425196850393704" bottom="0.98425196850393704" header="0.51181102362204722" footer="0.51181102362204722"/>
  <pageSetup paperSize="9" scale="80" orientation="portrait" r:id="rId1"/>
  <headerFooter alignWithMargins="0">
    <oddFooter>&amp;L9CBDAB1B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Розділ 1 </vt:lpstr>
      <vt:lpstr>Розділ 2</vt:lpstr>
      <vt:lpstr>Розділ 3</vt:lpstr>
      <vt:lpstr>Розділ 4</vt:lpstr>
      <vt:lpstr>довідка</vt:lpstr>
      <vt:lpstr>Додаток 1</vt:lpstr>
      <vt:lpstr>Додаток 2</vt:lpstr>
      <vt:lpstr>Титульний лист</vt:lpstr>
      <vt:lpstr>'Розділ 1 '!Область_печати</vt:lpstr>
      <vt:lpstr>'Розділ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dvornikova</cp:lastModifiedBy>
  <cp:lastPrinted>2016-09-09T12:19:48Z</cp:lastPrinted>
  <dcterms:created xsi:type="dcterms:W3CDTF">2017-06-12T09:31:02Z</dcterms:created>
  <dcterms:modified xsi:type="dcterms:W3CDTF">2017-06-12T09:31:02Z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22-Ц_00774_2.2016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0E7FDCEA</vt:lpwstr>
  </property>
  <property fmtid="{D5CDD505-2E9C-101B-9397-08002B2CF9AE}" pid="9" name="Підрозділ">
    <vt:lpwstr>Апеляційний суд Дніпропетровської області ( м. Дніпропетровськ)</vt:lpwstr>
  </property>
  <property fmtid="{D5CDD505-2E9C-101B-9397-08002B2CF9AE}" pid="10" name="ПідрозділDBID">
    <vt:i4>0</vt:i4>
  </property>
  <property fmtid="{D5CDD505-2E9C-101B-9397-08002B2CF9AE}" pid="11" name="ПідрозділID">
    <vt:i4>410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ies>
</file>